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270" windowWidth="17895" windowHeight="7680"/>
  </bookViews>
  <sheets>
    <sheet name="Sheet2" sheetId="2" r:id="rId1"/>
  </sheets>
  <calcPr calcId="144525" iterate="1"/>
</workbook>
</file>

<file path=xl/calcChain.xml><?xml version="1.0" encoding="utf-8"?>
<calcChain xmlns="http://schemas.openxmlformats.org/spreadsheetml/2006/main">
  <c r="F23" i="2" l="1"/>
  <c r="F24" i="2"/>
  <c r="F25" i="2"/>
  <c r="F27" i="2"/>
  <c r="F30" i="2"/>
  <c r="E14" i="2"/>
  <c r="H31" i="2"/>
  <c r="I31" i="2"/>
  <c r="J31" i="2"/>
  <c r="K31" i="2"/>
  <c r="L31" i="2"/>
  <c r="M31" i="2"/>
  <c r="E31" i="2"/>
  <c r="E11" i="2"/>
  <c r="E10" i="2" s="1"/>
  <c r="E9" i="2" s="1"/>
  <c r="E7" i="2"/>
  <c r="G22" i="2"/>
  <c r="H22" i="2"/>
  <c r="I22" i="2"/>
  <c r="J22" i="2"/>
  <c r="K22" i="2"/>
  <c r="L22" i="2"/>
  <c r="M22" i="2"/>
  <c r="E22" i="2"/>
  <c r="F22" i="2" s="1"/>
  <c r="G26" i="2"/>
  <c r="H26" i="2"/>
  <c r="I26" i="2"/>
  <c r="J26" i="2"/>
  <c r="K26" i="2"/>
  <c r="L26" i="2"/>
  <c r="M26" i="2"/>
  <c r="E26" i="2"/>
  <c r="F26" i="2" s="1"/>
  <c r="H28" i="2"/>
  <c r="I28" i="2"/>
  <c r="J28" i="2"/>
  <c r="K28" i="2"/>
  <c r="L28" i="2"/>
  <c r="M28" i="2"/>
  <c r="E28" i="2"/>
  <c r="F28" i="2" s="1"/>
  <c r="G8" i="2"/>
  <c r="F8" i="2" s="1"/>
  <c r="G12" i="2"/>
  <c r="F12" i="2" s="1"/>
  <c r="G16" i="2"/>
  <c r="F16" i="2" s="1"/>
  <c r="G18" i="2"/>
  <c r="F18" i="2" s="1"/>
  <c r="G21" i="2"/>
  <c r="F21" i="2" s="1"/>
  <c r="G29" i="2"/>
  <c r="G28" i="2" s="1"/>
  <c r="G32" i="2"/>
  <c r="F32" i="2" s="1"/>
  <c r="H20" i="2"/>
  <c r="H19" i="2" s="1"/>
  <c r="H13" i="2" s="1"/>
  <c r="I20" i="2"/>
  <c r="I19" i="2" s="1"/>
  <c r="J20" i="2"/>
  <c r="J19" i="2" s="1"/>
  <c r="J13" i="2" s="1"/>
  <c r="K20" i="2"/>
  <c r="L20" i="2"/>
  <c r="L19" i="2" s="1"/>
  <c r="L13" i="2" s="1"/>
  <c r="M20" i="2"/>
  <c r="M19" i="2" s="1"/>
  <c r="H17" i="2"/>
  <c r="I17" i="2"/>
  <c r="J17" i="2"/>
  <c r="K17" i="2"/>
  <c r="L17" i="2"/>
  <c r="M17" i="2"/>
  <c r="H15" i="2"/>
  <c r="H14" i="2" s="1"/>
  <c r="I15" i="2"/>
  <c r="I14" i="2" s="1"/>
  <c r="I13" i="2" s="1"/>
  <c r="J15" i="2"/>
  <c r="J14" i="2" s="1"/>
  <c r="K15" i="2"/>
  <c r="K14" i="2" s="1"/>
  <c r="L15" i="2"/>
  <c r="L14" i="2" s="1"/>
  <c r="M15" i="2"/>
  <c r="M14" i="2" s="1"/>
  <c r="M13" i="2" s="1"/>
  <c r="H11" i="2"/>
  <c r="H10" i="2" s="1"/>
  <c r="H9" i="2" s="1"/>
  <c r="I11" i="2"/>
  <c r="I10" i="2" s="1"/>
  <c r="I9" i="2" s="1"/>
  <c r="J11" i="2"/>
  <c r="J10" i="2" s="1"/>
  <c r="J9" i="2" s="1"/>
  <c r="K11" i="2"/>
  <c r="K10" i="2" s="1"/>
  <c r="K9" i="2" s="1"/>
  <c r="L11" i="2"/>
  <c r="L10" i="2" s="1"/>
  <c r="L9" i="2" s="1"/>
  <c r="M11" i="2"/>
  <c r="M10" i="2" s="1"/>
  <c r="M9" i="2" s="1"/>
  <c r="J7" i="2"/>
  <c r="J6" i="2" s="1"/>
  <c r="J5" i="2" s="1"/>
  <c r="K7" i="2"/>
  <c r="K6" i="2" s="1"/>
  <c r="K5" i="2" s="1"/>
  <c r="L7" i="2"/>
  <c r="L6" i="2" s="1"/>
  <c r="L5" i="2" s="1"/>
  <c r="M7" i="2"/>
  <c r="M6" i="2" s="1"/>
  <c r="M5" i="2" s="1"/>
  <c r="H7" i="2"/>
  <c r="H6" i="2" s="1"/>
  <c r="H5" i="2" s="1"/>
  <c r="I7" i="2"/>
  <c r="I6" i="2" s="1"/>
  <c r="I5" i="2" s="1"/>
  <c r="E6" i="2" l="1"/>
  <c r="K19" i="2"/>
  <c r="K13" i="2" s="1"/>
  <c r="G31" i="2"/>
  <c r="E19" i="2"/>
  <c r="F31" i="2"/>
  <c r="F29" i="2"/>
  <c r="G9" i="2"/>
  <c r="F9" i="2" s="1"/>
  <c r="G17" i="2"/>
  <c r="F17" i="2" s="1"/>
  <c r="G5" i="2"/>
  <c r="G14" i="2"/>
  <c r="F14" i="2" s="1"/>
  <c r="M4" i="2"/>
  <c r="I4" i="2"/>
  <c r="G7" i="2"/>
  <c r="F7" i="2" s="1"/>
  <c r="L4" i="2"/>
  <c r="H4" i="2"/>
  <c r="G11" i="2"/>
  <c r="F11" i="2" s="1"/>
  <c r="J4" i="2"/>
  <c r="K4" i="2"/>
  <c r="G20" i="2"/>
  <c r="F20" i="2" s="1"/>
  <c r="G15" i="2"/>
  <c r="F15" i="2" s="1"/>
  <c r="G6" i="2"/>
  <c r="G10" i="2"/>
  <c r="F10" i="2" s="1"/>
  <c r="E5" i="2" l="1"/>
  <c r="F6" i="2"/>
  <c r="F19" i="2"/>
  <c r="E13" i="2"/>
  <c r="F13" i="2" s="1"/>
  <c r="G19" i="2"/>
  <c r="G13" i="2" s="1"/>
  <c r="G4" i="2"/>
  <c r="F5" i="2" l="1"/>
  <c r="E4" i="2"/>
  <c r="F4" i="2" s="1"/>
</calcChain>
</file>

<file path=xl/sharedStrings.xml><?xml version="1.0" encoding="utf-8"?>
<sst xmlns="http://schemas.openxmlformats.org/spreadsheetml/2006/main" count="75" uniqueCount="57">
  <si>
    <t>科目名称</t>
  </si>
  <si>
    <t>预算科目</t>
  </si>
  <si>
    <t>审批文件</t>
  </si>
  <si>
    <t>　　社会保障和就业支出</t>
  </si>
  <si>
    <t>　　　大中型水库移民后期扶持基金支出【基金】</t>
  </si>
  <si>
    <t>　　　　移民补助【大中型水库移民后期扶持基金支出】【基金】</t>
  </si>
  <si>
    <t>　　　　　　大中型水库移民后期扶持基金</t>
  </si>
  <si>
    <t>　　　　　　各市福彩经费</t>
  </si>
  <si>
    <t>　　　　　　彩票市场调控资金</t>
  </si>
  <si>
    <t>日期</t>
  </si>
  <si>
    <t xml:space="preserve">    -  -</t>
  </si>
  <si>
    <t/>
  </si>
  <si>
    <t xml:space="preserve"> 合 计</t>
  </si>
  <si>
    <t>214</t>
  </si>
  <si>
    <t>交通运输支出</t>
  </si>
  <si>
    <t>21463</t>
  </si>
  <si>
    <t xml:space="preserve">  港口建设费安排的支出【基金】</t>
  </si>
  <si>
    <t>2146302</t>
  </si>
  <si>
    <t xml:space="preserve">    航道建设和维护【基金】</t>
  </si>
  <si>
    <t>2019-01-17</t>
  </si>
  <si>
    <t>阳财建[2019]6号</t>
  </si>
  <si>
    <t xml:space="preserve">        2018年内河航道应急抢通补助资金</t>
  </si>
  <si>
    <t>229</t>
  </si>
  <si>
    <t>其他支出</t>
  </si>
  <si>
    <t>22960</t>
  </si>
  <si>
    <t xml:space="preserve">  彩票公益金安排的支出【基金】</t>
  </si>
  <si>
    <t xml:space="preserve">    用于残疾人事业的彩票公益金支出【基金】</t>
  </si>
  <si>
    <t>2019-01-22</t>
  </si>
  <si>
    <t>阳财社[2018]135-2号</t>
  </si>
  <si>
    <t xml:space="preserve">        残疾人事业发展补助资金（中央专项彩票公益金）</t>
  </si>
  <si>
    <t>2296013</t>
  </si>
  <si>
    <t xml:space="preserve">    用于城乡医疗救助的彩票公益金支出【基金】</t>
  </si>
  <si>
    <t>阳财社[2018]137-1号</t>
  </si>
  <si>
    <t xml:space="preserve">        城乡医疗救助（中央专项彩票公益金）</t>
  </si>
  <si>
    <t>平定</t>
    <phoneticPr fontId="1" type="noConversion"/>
  </si>
  <si>
    <t>盂县</t>
    <phoneticPr fontId="1" type="noConversion"/>
  </si>
  <si>
    <t>郊区</t>
    <phoneticPr fontId="1" type="noConversion"/>
  </si>
  <si>
    <t>城区</t>
    <phoneticPr fontId="1" type="noConversion"/>
  </si>
  <si>
    <t>矿区</t>
    <phoneticPr fontId="1" type="noConversion"/>
  </si>
  <si>
    <t>开发区</t>
    <phoneticPr fontId="1" type="noConversion"/>
  </si>
  <si>
    <t>县区小计</t>
    <phoneticPr fontId="1" type="noConversion"/>
  </si>
  <si>
    <t>市级</t>
    <phoneticPr fontId="1" type="noConversion"/>
  </si>
  <si>
    <t>省级</t>
    <phoneticPr fontId="1" type="noConversion"/>
  </si>
  <si>
    <t>2019年分县区政府性基金预算转移支付表</t>
    <phoneticPr fontId="1" type="noConversion"/>
  </si>
  <si>
    <t>　　　　省彩金残疾人事业项目（市县）</t>
    <phoneticPr fontId="1" type="noConversion"/>
  </si>
  <si>
    <t>　　用于教育事业的彩票公益金支出【基金】</t>
    <phoneticPr fontId="1" type="noConversion"/>
  </si>
  <si>
    <t>　　　　中央专项彩票公益金支持乡村学校少年宫项目资金</t>
    <phoneticPr fontId="1" type="noConversion"/>
  </si>
  <si>
    <t>　　用于体育事业的彩票公益金支出【基金】</t>
    <phoneticPr fontId="1" type="noConversion"/>
  </si>
  <si>
    <t>　　　　中央集中彩票公益支持体育事业专项资金</t>
    <phoneticPr fontId="1" type="noConversion"/>
  </si>
  <si>
    <t>　　　　按季拨付11个市体育彩票公益金</t>
    <phoneticPr fontId="1" type="noConversion"/>
  </si>
  <si>
    <t>　　　　体彩公益金资助省运会比赛费用</t>
    <phoneticPr fontId="1" type="noConversion"/>
  </si>
  <si>
    <t>　　用于社会福利的彩票公益金支出【基金】</t>
    <phoneticPr fontId="1" type="noConversion"/>
  </si>
  <si>
    <t>　　　　按季拨付11个市福利彩票公益金</t>
    <phoneticPr fontId="1" type="noConversion"/>
  </si>
  <si>
    <t>　　彩票发行销售机构业务费安排的支出【基金】</t>
    <phoneticPr fontId="1" type="noConversion"/>
  </si>
  <si>
    <t>　　　福利彩票销售机构的业务费支出【基金】</t>
    <phoneticPr fontId="1" type="noConversion"/>
  </si>
  <si>
    <t>　　　彩票市场调控资金支出【基金】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</si>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</sst>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Zeros="0" tabSelected="1" workbookViewId="0">
      <selection activeCell="G40" sqref="G40"/>
    </sheetView>
  </sheetViews>
  <sheetFormatPr defaultRowHeight="13.5" x14ac:dyDescent="0.15"/>
  <cols>
    <col min="4" max="4" width="51.25" customWidth="1"/>
    <col min="5" max="5" width="10.625" customWidth="1"/>
    <col min="6" max="6" width="7.625" customWidth="1"/>
    <col min="10" max="10" width="6.875" customWidth="1"/>
    <col min="13" max="13" width="12.75" customWidth="1"/>
  </cols>
  <sheetData>
    <row r="1" spans="1:13" ht="18.75" x14ac:dyDescent="0.15">
      <c r="A1" s="4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15">
      <c r="M2" t="s">
        <v>56</v>
      </c>
    </row>
    <row r="3" spans="1:13" x14ac:dyDescent="0.15">
      <c r="A3" s="2" t="s">
        <v>9</v>
      </c>
      <c r="B3" s="2" t="s">
        <v>2</v>
      </c>
      <c r="C3" s="2" t="s">
        <v>1</v>
      </c>
      <c r="D3" s="2" t="s">
        <v>0</v>
      </c>
      <c r="E3" s="3" t="s">
        <v>42</v>
      </c>
      <c r="F3" s="3" t="s">
        <v>41</v>
      </c>
      <c r="G3" s="3" t="s">
        <v>40</v>
      </c>
      <c r="H3" s="3" t="s">
        <v>34</v>
      </c>
      <c r="I3" s="3" t="s">
        <v>35</v>
      </c>
      <c r="J3" s="3" t="s">
        <v>36</v>
      </c>
      <c r="K3" s="3" t="s">
        <v>37</v>
      </c>
      <c r="L3" s="3" t="s">
        <v>38</v>
      </c>
      <c r="M3" s="3" t="s">
        <v>39</v>
      </c>
    </row>
    <row r="4" spans="1:13" x14ac:dyDescent="0.15">
      <c r="A4" s="2" t="s">
        <v>10</v>
      </c>
      <c r="B4" s="2" t="s">
        <v>11</v>
      </c>
      <c r="C4" s="2" t="s">
        <v>11</v>
      </c>
      <c r="D4" s="2" t="s">
        <v>12</v>
      </c>
      <c r="E4" s="2">
        <f>+E5+E9+E13</f>
        <v>2637</v>
      </c>
      <c r="F4" s="2">
        <f>+E4-G4</f>
        <v>2157</v>
      </c>
      <c r="G4" s="2">
        <f>+G5+G9+G13</f>
        <v>480</v>
      </c>
      <c r="H4" s="2">
        <f>+H5+H9+H13</f>
        <v>240</v>
      </c>
      <c r="I4" s="2">
        <f>+I5+I9+I13</f>
        <v>92</v>
      </c>
      <c r="J4" s="2">
        <f>+J5+J9+J13</f>
        <v>62</v>
      </c>
      <c r="K4" s="2">
        <f t="shared" ref="K4:M4" si="0">+K5+K9+K13</f>
        <v>48</v>
      </c>
      <c r="L4" s="2">
        <f t="shared" si="0"/>
        <v>16</v>
      </c>
      <c r="M4" s="2">
        <f t="shared" si="0"/>
        <v>22</v>
      </c>
    </row>
    <row r="5" spans="1:13" x14ac:dyDescent="0.15">
      <c r="A5" s="2" t="s">
        <v>10</v>
      </c>
      <c r="B5" s="2" t="s">
        <v>11</v>
      </c>
      <c r="C5" s="2" t="s">
        <v>13</v>
      </c>
      <c r="D5" s="2" t="s">
        <v>14</v>
      </c>
      <c r="E5" s="2">
        <f>+E6</f>
        <v>0</v>
      </c>
      <c r="F5" s="2">
        <f t="shared" ref="F5:F32" si="1">+E5-G5</f>
        <v>-30</v>
      </c>
      <c r="G5" s="2">
        <f t="shared" ref="G5:G32" si="2">+H5+I5+J5+K5+L5+M5</f>
        <v>30</v>
      </c>
      <c r="H5" s="2">
        <f t="shared" ref="H5:I7" si="3">+H6</f>
        <v>15</v>
      </c>
      <c r="I5" s="2">
        <f t="shared" si="3"/>
        <v>15</v>
      </c>
      <c r="J5" s="2">
        <f>+J6</f>
        <v>0</v>
      </c>
      <c r="K5" s="2">
        <f t="shared" ref="K5:K7" si="4">+K6</f>
        <v>0</v>
      </c>
      <c r="L5" s="2">
        <f t="shared" ref="L5:L7" si="5">+L6</f>
        <v>0</v>
      </c>
      <c r="M5" s="2">
        <f t="shared" ref="M5:M7" si="6">+M6</f>
        <v>0</v>
      </c>
    </row>
    <row r="6" spans="1:13" x14ac:dyDescent="0.15">
      <c r="A6" s="2" t="s">
        <v>10</v>
      </c>
      <c r="B6" s="2" t="s">
        <v>11</v>
      </c>
      <c r="C6" s="2" t="s">
        <v>15</v>
      </c>
      <c r="D6" s="2" t="s">
        <v>16</v>
      </c>
      <c r="E6" s="2">
        <f>+E7</f>
        <v>0</v>
      </c>
      <c r="F6" s="2">
        <f t="shared" si="1"/>
        <v>-30</v>
      </c>
      <c r="G6" s="2">
        <f t="shared" si="2"/>
        <v>30</v>
      </c>
      <c r="H6" s="2">
        <f t="shared" si="3"/>
        <v>15</v>
      </c>
      <c r="I6" s="2">
        <f t="shared" si="3"/>
        <v>15</v>
      </c>
      <c r="J6" s="2">
        <f>+J7</f>
        <v>0</v>
      </c>
      <c r="K6" s="2">
        <f t="shared" si="4"/>
        <v>0</v>
      </c>
      <c r="L6" s="2">
        <f t="shared" si="5"/>
        <v>0</v>
      </c>
      <c r="M6" s="2">
        <f t="shared" si="6"/>
        <v>0</v>
      </c>
    </row>
    <row r="7" spans="1:13" x14ac:dyDescent="0.15">
      <c r="A7" s="2" t="s">
        <v>10</v>
      </c>
      <c r="B7" s="2" t="s">
        <v>11</v>
      </c>
      <c r="C7" s="2" t="s">
        <v>17</v>
      </c>
      <c r="D7" s="2" t="s">
        <v>18</v>
      </c>
      <c r="E7" s="2">
        <f>+E8</f>
        <v>0</v>
      </c>
      <c r="F7" s="2">
        <f t="shared" si="1"/>
        <v>-30</v>
      </c>
      <c r="G7" s="2">
        <f t="shared" si="2"/>
        <v>30</v>
      </c>
      <c r="H7" s="2">
        <f t="shared" si="3"/>
        <v>15</v>
      </c>
      <c r="I7" s="2">
        <f t="shared" si="3"/>
        <v>15</v>
      </c>
      <c r="J7" s="2">
        <f>+J8</f>
        <v>0</v>
      </c>
      <c r="K7" s="2">
        <f t="shared" si="4"/>
        <v>0</v>
      </c>
      <c r="L7" s="2">
        <f t="shared" si="5"/>
        <v>0</v>
      </c>
      <c r="M7" s="2">
        <f t="shared" si="6"/>
        <v>0</v>
      </c>
    </row>
    <row r="8" spans="1:13" x14ac:dyDescent="0.15">
      <c r="A8" s="2" t="s">
        <v>19</v>
      </c>
      <c r="B8" s="2" t="s">
        <v>20</v>
      </c>
      <c r="C8" s="2" t="s">
        <v>17</v>
      </c>
      <c r="D8" s="2" t="s">
        <v>21</v>
      </c>
      <c r="E8" s="2"/>
      <c r="F8" s="2">
        <f t="shared" si="1"/>
        <v>-30</v>
      </c>
      <c r="G8" s="2">
        <f t="shared" si="2"/>
        <v>30</v>
      </c>
      <c r="H8" s="2">
        <v>15</v>
      </c>
      <c r="I8" s="2">
        <v>15</v>
      </c>
      <c r="J8" s="2">
        <v>0</v>
      </c>
      <c r="K8" s="2">
        <v>0</v>
      </c>
      <c r="L8" s="2">
        <v>0</v>
      </c>
      <c r="M8" s="2">
        <v>0</v>
      </c>
    </row>
    <row r="9" spans="1:13" ht="14.25" x14ac:dyDescent="0.15">
      <c r="A9" s="2"/>
      <c r="B9" s="2"/>
      <c r="C9" s="2"/>
      <c r="D9" s="1" t="s">
        <v>3</v>
      </c>
      <c r="E9" s="2">
        <f>+E10</f>
        <v>97</v>
      </c>
      <c r="F9" s="2">
        <f t="shared" si="1"/>
        <v>97</v>
      </c>
      <c r="G9" s="2">
        <f t="shared" si="2"/>
        <v>0</v>
      </c>
      <c r="H9" s="2">
        <f t="shared" ref="H9:M11" si="7">+H10</f>
        <v>0</v>
      </c>
      <c r="I9" s="2">
        <f t="shared" si="7"/>
        <v>0</v>
      </c>
      <c r="J9" s="2">
        <f t="shared" si="7"/>
        <v>0</v>
      </c>
      <c r="K9" s="2">
        <f t="shared" si="7"/>
        <v>0</v>
      </c>
      <c r="L9" s="2">
        <f t="shared" si="7"/>
        <v>0</v>
      </c>
      <c r="M9" s="2">
        <f t="shared" si="7"/>
        <v>0</v>
      </c>
    </row>
    <row r="10" spans="1:13" ht="14.25" x14ac:dyDescent="0.15">
      <c r="A10" s="2"/>
      <c r="B10" s="2"/>
      <c r="C10" s="2"/>
      <c r="D10" s="1" t="s">
        <v>4</v>
      </c>
      <c r="E10" s="2">
        <f>+E11</f>
        <v>97</v>
      </c>
      <c r="F10" s="2">
        <f t="shared" si="1"/>
        <v>97</v>
      </c>
      <c r="G10" s="2">
        <f t="shared" si="2"/>
        <v>0</v>
      </c>
      <c r="H10" s="2">
        <f t="shared" si="7"/>
        <v>0</v>
      </c>
      <c r="I10" s="2">
        <f t="shared" si="7"/>
        <v>0</v>
      </c>
      <c r="J10" s="2">
        <f t="shared" si="7"/>
        <v>0</v>
      </c>
      <c r="K10" s="2">
        <f t="shared" si="7"/>
        <v>0</v>
      </c>
      <c r="L10" s="2">
        <f t="shared" si="7"/>
        <v>0</v>
      </c>
      <c r="M10" s="2">
        <f t="shared" si="7"/>
        <v>0</v>
      </c>
    </row>
    <row r="11" spans="1:13" ht="14.25" x14ac:dyDescent="0.15">
      <c r="A11" s="2"/>
      <c r="B11" s="2"/>
      <c r="C11" s="2"/>
      <c r="D11" s="1" t="s">
        <v>5</v>
      </c>
      <c r="E11" s="2">
        <f>+E12</f>
        <v>97</v>
      </c>
      <c r="F11" s="2">
        <f t="shared" si="1"/>
        <v>97</v>
      </c>
      <c r="G11" s="2">
        <f t="shared" si="2"/>
        <v>0</v>
      </c>
      <c r="H11" s="2">
        <f t="shared" si="7"/>
        <v>0</v>
      </c>
      <c r="I11" s="2">
        <f t="shared" si="7"/>
        <v>0</v>
      </c>
      <c r="J11" s="2">
        <f t="shared" si="7"/>
        <v>0</v>
      </c>
      <c r="K11" s="2">
        <f t="shared" si="7"/>
        <v>0</v>
      </c>
      <c r="L11" s="2">
        <f t="shared" si="7"/>
        <v>0</v>
      </c>
      <c r="M11" s="2">
        <f t="shared" si="7"/>
        <v>0</v>
      </c>
    </row>
    <row r="12" spans="1:13" ht="14.25" x14ac:dyDescent="0.15">
      <c r="A12" s="2"/>
      <c r="B12" s="2"/>
      <c r="C12" s="2"/>
      <c r="D12" s="1" t="s">
        <v>6</v>
      </c>
      <c r="E12" s="2">
        <v>97</v>
      </c>
      <c r="F12" s="2">
        <f t="shared" si="1"/>
        <v>97</v>
      </c>
      <c r="G12" s="2">
        <f t="shared" si="2"/>
        <v>0</v>
      </c>
      <c r="H12" s="2"/>
      <c r="I12" s="2"/>
      <c r="J12" s="2"/>
      <c r="K12" s="2"/>
      <c r="L12" s="2"/>
      <c r="M12" s="2"/>
    </row>
    <row r="13" spans="1:13" x14ac:dyDescent="0.15">
      <c r="A13" s="2" t="s">
        <v>10</v>
      </c>
      <c r="B13" s="2" t="s">
        <v>11</v>
      </c>
      <c r="C13" s="2" t="s">
        <v>22</v>
      </c>
      <c r="D13" s="2" t="s">
        <v>23</v>
      </c>
      <c r="E13" s="2">
        <f>+E14+E19</f>
        <v>2540</v>
      </c>
      <c r="F13" s="2">
        <f t="shared" si="1"/>
        <v>2090</v>
      </c>
      <c r="G13" s="2">
        <f t="shared" ref="G13:M13" si="8">+G14+G17+G19</f>
        <v>450</v>
      </c>
      <c r="H13" s="2">
        <f t="shared" si="8"/>
        <v>225</v>
      </c>
      <c r="I13" s="2">
        <f t="shared" si="8"/>
        <v>77</v>
      </c>
      <c r="J13" s="2">
        <f t="shared" si="8"/>
        <v>62</v>
      </c>
      <c r="K13" s="2">
        <f t="shared" si="8"/>
        <v>48</v>
      </c>
      <c r="L13" s="2">
        <f t="shared" si="8"/>
        <v>16</v>
      </c>
      <c r="M13" s="2">
        <f t="shared" si="8"/>
        <v>22</v>
      </c>
    </row>
    <row r="14" spans="1:13" ht="14.25" x14ac:dyDescent="0.15">
      <c r="A14" s="2"/>
      <c r="B14" s="2"/>
      <c r="C14" s="2"/>
      <c r="D14" s="1" t="s">
        <v>53</v>
      </c>
      <c r="E14" s="2">
        <f>+E15+E17</f>
        <v>466</v>
      </c>
      <c r="F14" s="2">
        <f t="shared" si="1"/>
        <v>466</v>
      </c>
      <c r="G14" s="2">
        <f t="shared" si="2"/>
        <v>0</v>
      </c>
      <c r="H14" s="2">
        <f t="shared" ref="H14:M15" si="9">+H15</f>
        <v>0</v>
      </c>
      <c r="I14" s="2">
        <f t="shared" si="9"/>
        <v>0</v>
      </c>
      <c r="J14" s="2">
        <f t="shared" si="9"/>
        <v>0</v>
      </c>
      <c r="K14" s="2">
        <f t="shared" si="9"/>
        <v>0</v>
      </c>
      <c r="L14" s="2">
        <f t="shared" si="9"/>
        <v>0</v>
      </c>
      <c r="M14" s="2">
        <f t="shared" si="9"/>
        <v>0</v>
      </c>
    </row>
    <row r="15" spans="1:13" ht="14.25" x14ac:dyDescent="0.15">
      <c r="A15" s="2"/>
      <c r="B15" s="2"/>
      <c r="C15" s="2"/>
      <c r="D15" s="1" t="s">
        <v>54</v>
      </c>
      <c r="E15" s="2">
        <v>439</v>
      </c>
      <c r="F15" s="2">
        <f t="shared" si="1"/>
        <v>439</v>
      </c>
      <c r="G15" s="2">
        <f t="shared" si="2"/>
        <v>0</v>
      </c>
      <c r="H15" s="2">
        <f t="shared" si="9"/>
        <v>0</v>
      </c>
      <c r="I15" s="2">
        <f t="shared" si="9"/>
        <v>0</v>
      </c>
      <c r="J15" s="2">
        <f t="shared" si="9"/>
        <v>0</v>
      </c>
      <c r="K15" s="2">
        <f t="shared" si="9"/>
        <v>0</v>
      </c>
      <c r="L15" s="2">
        <f t="shared" si="9"/>
        <v>0</v>
      </c>
      <c r="M15" s="2">
        <f t="shared" si="9"/>
        <v>0</v>
      </c>
    </row>
    <row r="16" spans="1:13" ht="14.25" x14ac:dyDescent="0.15">
      <c r="A16" s="2"/>
      <c r="B16" s="2"/>
      <c r="C16" s="2"/>
      <c r="D16" s="1" t="s">
        <v>7</v>
      </c>
      <c r="E16" s="2">
        <v>439</v>
      </c>
      <c r="F16" s="2">
        <f t="shared" si="1"/>
        <v>439</v>
      </c>
      <c r="G16" s="2">
        <f t="shared" si="2"/>
        <v>0</v>
      </c>
      <c r="H16" s="2"/>
      <c r="I16" s="2"/>
      <c r="J16" s="2"/>
      <c r="K16" s="2"/>
      <c r="L16" s="2"/>
      <c r="M16" s="2"/>
    </row>
    <row r="17" spans="1:13" ht="14.25" x14ac:dyDescent="0.15">
      <c r="A17" s="2"/>
      <c r="B17" s="2"/>
      <c r="C17" s="2"/>
      <c r="D17" s="1" t="s">
        <v>55</v>
      </c>
      <c r="E17" s="2">
        <v>27</v>
      </c>
      <c r="F17" s="2">
        <f t="shared" si="1"/>
        <v>27</v>
      </c>
      <c r="G17" s="2">
        <f t="shared" si="2"/>
        <v>0</v>
      </c>
      <c r="H17" s="2">
        <f t="shared" ref="H17:M17" si="10">+H18</f>
        <v>0</v>
      </c>
      <c r="I17" s="2">
        <f t="shared" si="10"/>
        <v>0</v>
      </c>
      <c r="J17" s="2">
        <f t="shared" si="10"/>
        <v>0</v>
      </c>
      <c r="K17" s="2">
        <f t="shared" si="10"/>
        <v>0</v>
      </c>
      <c r="L17" s="2">
        <f t="shared" si="10"/>
        <v>0</v>
      </c>
      <c r="M17" s="2">
        <f t="shared" si="10"/>
        <v>0</v>
      </c>
    </row>
    <row r="18" spans="1:13" ht="14.25" x14ac:dyDescent="0.15">
      <c r="A18" s="2"/>
      <c r="B18" s="2"/>
      <c r="C18" s="2"/>
      <c r="D18" s="1" t="s">
        <v>8</v>
      </c>
      <c r="E18" s="2">
        <v>27</v>
      </c>
      <c r="F18" s="2">
        <f t="shared" si="1"/>
        <v>27</v>
      </c>
      <c r="G18" s="2">
        <f t="shared" si="2"/>
        <v>0</v>
      </c>
      <c r="H18" s="2"/>
      <c r="I18" s="2"/>
      <c r="J18" s="2"/>
      <c r="K18" s="2"/>
      <c r="L18" s="2"/>
      <c r="M18" s="2"/>
    </row>
    <row r="19" spans="1:13" x14ac:dyDescent="0.15">
      <c r="A19" s="2" t="s">
        <v>10</v>
      </c>
      <c r="B19" s="2" t="s">
        <v>11</v>
      </c>
      <c r="C19" s="2" t="s">
        <v>24</v>
      </c>
      <c r="D19" s="2" t="s">
        <v>25</v>
      </c>
      <c r="E19" s="2">
        <f>+E20+E22+E26+E28+E31</f>
        <v>2074</v>
      </c>
      <c r="F19" s="2">
        <f t="shared" si="1"/>
        <v>1624</v>
      </c>
      <c r="G19" s="2">
        <f t="shared" ref="G19:M19" si="11">+G20+G22+G26+G28+G31</f>
        <v>450</v>
      </c>
      <c r="H19" s="2">
        <f t="shared" si="11"/>
        <v>225</v>
      </c>
      <c r="I19" s="2">
        <f t="shared" si="11"/>
        <v>77</v>
      </c>
      <c r="J19" s="2">
        <f t="shared" si="11"/>
        <v>62</v>
      </c>
      <c r="K19" s="2">
        <f t="shared" si="11"/>
        <v>48</v>
      </c>
      <c r="L19" s="2">
        <f t="shared" si="11"/>
        <v>16</v>
      </c>
      <c r="M19" s="2">
        <f t="shared" si="11"/>
        <v>22</v>
      </c>
    </row>
    <row r="20" spans="1:13" ht="14.25" x14ac:dyDescent="0.15">
      <c r="A20" s="2"/>
      <c r="B20" s="2"/>
      <c r="C20" s="1">
        <v>2296002</v>
      </c>
      <c r="D20" s="1" t="s">
        <v>51</v>
      </c>
      <c r="E20" s="2">
        <v>1000</v>
      </c>
      <c r="F20" s="2">
        <f t="shared" si="1"/>
        <v>1000</v>
      </c>
      <c r="G20" s="2">
        <f t="shared" si="2"/>
        <v>0</v>
      </c>
      <c r="H20" s="2">
        <f t="shared" ref="H20:M20" si="12">+H21</f>
        <v>0</v>
      </c>
      <c r="I20" s="2">
        <f t="shared" si="12"/>
        <v>0</v>
      </c>
      <c r="J20" s="2">
        <f t="shared" si="12"/>
        <v>0</v>
      </c>
      <c r="K20" s="2">
        <f t="shared" si="12"/>
        <v>0</v>
      </c>
      <c r="L20" s="2">
        <f t="shared" si="12"/>
        <v>0</v>
      </c>
      <c r="M20" s="2">
        <f t="shared" si="12"/>
        <v>0</v>
      </c>
    </row>
    <row r="21" spans="1:13" ht="14.25" x14ac:dyDescent="0.15">
      <c r="A21" s="2"/>
      <c r="B21" s="2"/>
      <c r="C21" s="1">
        <v>2296002</v>
      </c>
      <c r="D21" s="1" t="s">
        <v>52</v>
      </c>
      <c r="E21" s="2">
        <v>1000</v>
      </c>
      <c r="F21" s="2">
        <f t="shared" si="1"/>
        <v>1000</v>
      </c>
      <c r="G21" s="2">
        <f t="shared" si="2"/>
        <v>0</v>
      </c>
      <c r="H21" s="2"/>
      <c r="I21" s="2"/>
      <c r="J21" s="2"/>
      <c r="K21" s="2"/>
      <c r="L21" s="2"/>
      <c r="M21" s="2"/>
    </row>
    <row r="22" spans="1:13" ht="14.25" x14ac:dyDescent="0.15">
      <c r="A22" s="2"/>
      <c r="B22" s="2"/>
      <c r="C22" s="1">
        <v>2296003</v>
      </c>
      <c r="D22" s="1" t="s">
        <v>47</v>
      </c>
      <c r="E22">
        <f>+E23+E24+E25</f>
        <v>692</v>
      </c>
      <c r="F22" s="2">
        <f t="shared" si="1"/>
        <v>692</v>
      </c>
      <c r="G22">
        <f t="shared" ref="G22:M22" si="13">+G23+G24+G25</f>
        <v>0</v>
      </c>
      <c r="H22">
        <f t="shared" si="13"/>
        <v>0</v>
      </c>
      <c r="I22">
        <f t="shared" si="13"/>
        <v>0</v>
      </c>
      <c r="J22">
        <f t="shared" si="13"/>
        <v>0</v>
      </c>
      <c r="K22">
        <f t="shared" si="13"/>
        <v>0</v>
      </c>
      <c r="L22">
        <f t="shared" si="13"/>
        <v>0</v>
      </c>
      <c r="M22">
        <f t="shared" si="13"/>
        <v>0</v>
      </c>
    </row>
    <row r="23" spans="1:13" ht="14.25" x14ac:dyDescent="0.15">
      <c r="A23" s="2"/>
      <c r="B23" s="2"/>
      <c r="C23" s="1">
        <v>2296003</v>
      </c>
      <c r="D23" s="1" t="s">
        <v>48</v>
      </c>
      <c r="E23">
        <v>115</v>
      </c>
      <c r="F23" s="2">
        <f t="shared" si="1"/>
        <v>115</v>
      </c>
      <c r="G23" s="2"/>
      <c r="H23" s="2"/>
      <c r="I23" s="2"/>
      <c r="J23" s="2"/>
      <c r="K23" s="2"/>
      <c r="L23" s="2"/>
      <c r="M23" s="2"/>
    </row>
    <row r="24" spans="1:13" ht="14.25" x14ac:dyDescent="0.15">
      <c r="A24" s="2"/>
      <c r="B24" s="2"/>
      <c r="C24" s="1">
        <v>2296003</v>
      </c>
      <c r="D24" s="1" t="s">
        <v>49</v>
      </c>
      <c r="E24">
        <v>560</v>
      </c>
      <c r="F24" s="2">
        <f t="shared" si="1"/>
        <v>560</v>
      </c>
      <c r="G24" s="2"/>
      <c r="H24" s="2"/>
      <c r="I24" s="2"/>
      <c r="J24" s="2"/>
      <c r="K24" s="2"/>
      <c r="L24" s="2"/>
      <c r="M24" s="2"/>
    </row>
    <row r="25" spans="1:13" ht="14.25" x14ac:dyDescent="0.15">
      <c r="A25" s="2"/>
      <c r="B25" s="2"/>
      <c r="C25" s="1">
        <v>2296003</v>
      </c>
      <c r="D25" s="1" t="s">
        <v>50</v>
      </c>
      <c r="E25">
        <v>17</v>
      </c>
      <c r="F25" s="2">
        <f t="shared" si="1"/>
        <v>17</v>
      </c>
      <c r="G25" s="2"/>
      <c r="H25" s="2"/>
      <c r="I25" s="2"/>
      <c r="J25" s="2"/>
      <c r="K25" s="2"/>
      <c r="L25" s="2"/>
      <c r="M25" s="2"/>
    </row>
    <row r="26" spans="1:13" ht="14.25" x14ac:dyDescent="0.15">
      <c r="A26" s="2"/>
      <c r="B26" s="2"/>
      <c r="C26" s="1">
        <v>2296004</v>
      </c>
      <c r="D26" s="1" t="s">
        <v>45</v>
      </c>
      <c r="E26" s="2">
        <f>+E27</f>
        <v>41</v>
      </c>
      <c r="F26" s="2">
        <f t="shared" si="1"/>
        <v>41</v>
      </c>
      <c r="G26" s="2">
        <f t="shared" ref="G26:M26" si="14">+G27</f>
        <v>0</v>
      </c>
      <c r="H26" s="2">
        <f t="shared" si="14"/>
        <v>0</v>
      </c>
      <c r="I26" s="2">
        <f t="shared" si="14"/>
        <v>0</v>
      </c>
      <c r="J26" s="2">
        <f t="shared" si="14"/>
        <v>0</v>
      </c>
      <c r="K26" s="2">
        <f t="shared" si="14"/>
        <v>0</v>
      </c>
      <c r="L26" s="2">
        <f t="shared" si="14"/>
        <v>0</v>
      </c>
      <c r="M26" s="2">
        <f t="shared" si="14"/>
        <v>0</v>
      </c>
    </row>
    <row r="27" spans="1:13" ht="14.25" x14ac:dyDescent="0.15">
      <c r="A27" s="2"/>
      <c r="B27" s="2"/>
      <c r="C27" s="1">
        <v>2296004</v>
      </c>
      <c r="D27" s="1" t="s">
        <v>46</v>
      </c>
      <c r="E27">
        <v>41</v>
      </c>
      <c r="F27" s="2">
        <f t="shared" si="1"/>
        <v>41</v>
      </c>
      <c r="G27" s="2"/>
      <c r="H27" s="2"/>
      <c r="I27" s="2"/>
      <c r="J27" s="2"/>
      <c r="K27" s="2"/>
      <c r="L27" s="2"/>
      <c r="M27" s="2"/>
    </row>
    <row r="28" spans="1:13" ht="14.25" x14ac:dyDescent="0.15">
      <c r="A28" s="2" t="s">
        <v>10</v>
      </c>
      <c r="B28" s="2" t="s">
        <v>11</v>
      </c>
      <c r="C28" s="1">
        <v>2296006</v>
      </c>
      <c r="D28" s="2" t="s">
        <v>26</v>
      </c>
      <c r="E28" s="2">
        <f>+E29+E30</f>
        <v>122</v>
      </c>
      <c r="F28" s="2">
        <f t="shared" si="1"/>
        <v>110</v>
      </c>
      <c r="G28" s="2">
        <f t="shared" ref="G28:M28" si="15">+G29+G30</f>
        <v>12</v>
      </c>
      <c r="H28" s="2">
        <f t="shared" si="15"/>
        <v>6</v>
      </c>
      <c r="I28" s="2">
        <f t="shared" si="15"/>
        <v>5</v>
      </c>
      <c r="J28" s="2">
        <f t="shared" si="15"/>
        <v>0</v>
      </c>
      <c r="K28" s="2">
        <f t="shared" si="15"/>
        <v>0</v>
      </c>
      <c r="L28" s="2">
        <f t="shared" si="15"/>
        <v>0</v>
      </c>
      <c r="M28" s="2">
        <f t="shared" si="15"/>
        <v>1</v>
      </c>
    </row>
    <row r="29" spans="1:13" ht="14.25" x14ac:dyDescent="0.15">
      <c r="A29" s="2" t="s">
        <v>27</v>
      </c>
      <c r="B29" s="2" t="s">
        <v>28</v>
      </c>
      <c r="C29" s="1">
        <v>2296006</v>
      </c>
      <c r="D29" s="2" t="s">
        <v>29</v>
      </c>
      <c r="E29" s="2">
        <v>88</v>
      </c>
      <c r="F29" s="2">
        <f t="shared" si="1"/>
        <v>76</v>
      </c>
      <c r="G29" s="2">
        <f t="shared" si="2"/>
        <v>12</v>
      </c>
      <c r="H29" s="2">
        <v>6</v>
      </c>
      <c r="I29" s="2">
        <v>5</v>
      </c>
      <c r="J29" s="2">
        <v>0</v>
      </c>
      <c r="K29" s="2">
        <v>0</v>
      </c>
      <c r="L29" s="2">
        <v>0</v>
      </c>
      <c r="M29" s="2">
        <v>1</v>
      </c>
    </row>
    <row r="30" spans="1:13" ht="14.25" x14ac:dyDescent="0.15">
      <c r="A30" s="2"/>
      <c r="B30" s="2"/>
      <c r="C30" s="1">
        <v>2296006</v>
      </c>
      <c r="D30" s="1" t="s">
        <v>44</v>
      </c>
      <c r="E30" s="2">
        <v>34</v>
      </c>
      <c r="F30" s="2">
        <f t="shared" si="1"/>
        <v>34</v>
      </c>
      <c r="G30" s="2"/>
      <c r="H30" s="2"/>
      <c r="I30" s="2"/>
      <c r="J30" s="2"/>
      <c r="K30" s="2"/>
      <c r="L30" s="2"/>
      <c r="M30" s="2"/>
    </row>
    <row r="31" spans="1:13" x14ac:dyDescent="0.15">
      <c r="A31" s="2" t="s">
        <v>10</v>
      </c>
      <c r="B31" s="2" t="s">
        <v>11</v>
      </c>
      <c r="C31" s="2" t="s">
        <v>30</v>
      </c>
      <c r="D31" s="2" t="s">
        <v>31</v>
      </c>
      <c r="E31" s="2">
        <f>+E32</f>
        <v>219</v>
      </c>
      <c r="F31" s="2">
        <f t="shared" si="1"/>
        <v>-219</v>
      </c>
      <c r="G31" s="2">
        <f t="shared" ref="G31:M31" si="16">+G32</f>
        <v>438</v>
      </c>
      <c r="H31" s="2">
        <f t="shared" si="16"/>
        <v>219</v>
      </c>
      <c r="I31" s="2">
        <f t="shared" si="16"/>
        <v>72</v>
      </c>
      <c r="J31" s="2">
        <f t="shared" si="16"/>
        <v>62</v>
      </c>
      <c r="K31" s="2">
        <f t="shared" si="16"/>
        <v>48</v>
      </c>
      <c r="L31" s="2">
        <f t="shared" si="16"/>
        <v>16</v>
      </c>
      <c r="M31" s="2">
        <f t="shared" si="16"/>
        <v>21</v>
      </c>
    </row>
    <row r="32" spans="1:13" x14ac:dyDescent="0.15">
      <c r="A32" s="2" t="s">
        <v>27</v>
      </c>
      <c r="B32" s="2" t="s">
        <v>32</v>
      </c>
      <c r="C32" s="2" t="s">
        <v>30</v>
      </c>
      <c r="D32" s="2" t="s">
        <v>33</v>
      </c>
      <c r="E32" s="2">
        <v>219</v>
      </c>
      <c r="F32" s="2">
        <f t="shared" si="1"/>
        <v>-219</v>
      </c>
      <c r="G32" s="2">
        <f t="shared" si="2"/>
        <v>438</v>
      </c>
      <c r="H32" s="2">
        <v>219</v>
      </c>
      <c r="I32" s="2">
        <v>72</v>
      </c>
      <c r="J32" s="2">
        <v>62</v>
      </c>
      <c r="K32" s="2">
        <v>48</v>
      </c>
      <c r="L32" s="2">
        <v>16</v>
      </c>
      <c r="M32" s="2">
        <v>21</v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李俊梅</dc:creator>
  <cp:lastModifiedBy>周文如</cp:lastModifiedBy>
  <dcterms:created xsi:type="dcterms:W3CDTF">2019-03-05T00:57:03Z</dcterms:created>
  <dcterms:modified xsi:type="dcterms:W3CDTF">2019-03-05T01:43:18Z</dcterms:modified>
</cp:coreProperties>
</file>