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600" yWindow="15" windowWidth="18135" windowHeight="7935"/>
  </bookViews>
  <sheets>
    <sheet name="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Builtin0" localSheetId="0">#REF!</definedName>
    <definedName name="_Builtin0">#REF!</definedName>
    <definedName name="_Fill" localSheetId="0" hidden="1">[1]eqpmad2!#REF!</definedName>
    <definedName name="_Fill" hidden="1">[1]eqpmad2!#REF!</definedName>
    <definedName name="_xlnm._FilterDatabase" localSheetId="0" hidden="1">#REF!</definedName>
    <definedName name="_xlnm._FilterDatabase" hidden="1">#REF!</definedName>
    <definedName name="_Order1" hidden="1">255</definedName>
    <definedName name="_Order2" hidden="1">255</definedName>
    <definedName name="_PA7" localSheetId="0">'[2]SW-TEO'!#REF!</definedName>
    <definedName name="_PA7">'[2]SW-TEO'!#REF!</definedName>
    <definedName name="_PA8" localSheetId="0">'[2]SW-TEO'!#REF!</definedName>
    <definedName name="_PA8">'[2]SW-TEO'!#REF!</definedName>
    <definedName name="_PD1" localSheetId="0">'[2]SW-TEO'!#REF!</definedName>
    <definedName name="_PD1">'[2]SW-TEO'!#REF!</definedName>
    <definedName name="_PE12" localSheetId="0">'[2]SW-TEO'!#REF!</definedName>
    <definedName name="_PE12">'[2]SW-TEO'!#REF!</definedName>
    <definedName name="_PE13" localSheetId="0">'[2]SW-TEO'!#REF!</definedName>
    <definedName name="_PE13">'[2]SW-TEO'!#REF!</definedName>
    <definedName name="_PE6" localSheetId="0">'[2]SW-TEO'!#REF!</definedName>
    <definedName name="_PE6">'[2]SW-TEO'!#REF!</definedName>
    <definedName name="_PE7" localSheetId="0">'[2]SW-TEO'!#REF!</definedName>
    <definedName name="_PE7">'[2]SW-TEO'!#REF!</definedName>
    <definedName name="_PE8" localSheetId="0">'[2]SW-TEO'!#REF!</definedName>
    <definedName name="_PE8">'[2]SW-TEO'!#REF!</definedName>
    <definedName name="_PE9" localSheetId="0">'[2]SW-TEO'!#REF!</definedName>
    <definedName name="_PE9">'[2]SW-TEO'!#REF!</definedName>
    <definedName name="_PH1" localSheetId="0">'[2]SW-TEO'!#REF!</definedName>
    <definedName name="_PH1">'[2]SW-TEO'!#REF!</definedName>
    <definedName name="_PI1" localSheetId="0">'[2]SW-TEO'!#REF!</definedName>
    <definedName name="_PI1">'[2]SW-TEO'!#REF!</definedName>
    <definedName name="_PK1" localSheetId="0">'[2]SW-TEO'!#REF!</definedName>
    <definedName name="_PK1">'[2]SW-TEO'!#REF!</definedName>
    <definedName name="_PK3" localSheetId="0">'[2]SW-TEO'!#REF!</definedName>
    <definedName name="_PK3">'[2]SW-TEO'!#REF!</definedName>
    <definedName name="aiu_bottom" localSheetId="0">'[3]Financ. Overview'!#REF!</definedName>
    <definedName name="aiu_bottom">'[3]Financ. Overview'!#REF!</definedName>
    <definedName name="dss" localSheetId="0" hidden="1">#REF!</definedName>
    <definedName name="dss" hidden="1">#REF!</definedName>
    <definedName name="FRC">[4]Main!$C$9</definedName>
    <definedName name="hostfee">'[3]Financ. Overview'!$H$12</definedName>
    <definedName name="hraiu_bottom" localSheetId="0">'[3]Financ. Overview'!#REF!</definedName>
    <definedName name="hraiu_bottom">'[3]Financ. Overview'!#REF!</definedName>
    <definedName name="hvac" localSheetId="0">'[3]Financ. Overview'!#REF!</definedName>
    <definedName name="hvac">'[3]Financ. Overview'!#REF!</definedName>
    <definedName name="HWSheet">1</definedName>
    <definedName name="Module.Prix_SMC">'[5]16、按部门'!Module.Prix_SMC</definedName>
    <definedName name="OS" localSheetId="0">[6]Open!#REF!</definedName>
    <definedName name="OS">[6]Open!#REF!</definedName>
    <definedName name="pr_toolbox">[3]Toolbox!$A$3:$I$80</definedName>
    <definedName name="_xlnm.Print_Area" hidden="1">#REF!</definedName>
    <definedName name="_xlnm.Print_Titles" localSheetId="0">'1'!$1:$5</definedName>
    <definedName name="_xlnm.Print_Titles" hidden="1">#REF!</definedName>
    <definedName name="Prix_SMC">'[5]16、按部门'!Prix_SMC</definedName>
    <definedName name="qwe">#N/A</definedName>
    <definedName name="s_c_list">[7]Toolbox!$A$7:$H$969</definedName>
    <definedName name="SCG" localSheetId="0">'[8]G.1R-Shou COP Gf'!#REF!</definedName>
    <definedName name="SCG">'[8]G.1R-Shou COP Gf'!#REF!</definedName>
    <definedName name="sdlfee">'[3]Financ. Overview'!$H$13</definedName>
    <definedName name="solar_ratio">'[9]POWER ASSUMPTIONS'!$H$7</definedName>
    <definedName name="ss7fee">'[3]Financ. Overview'!$H$18</definedName>
    <definedName name="subsfee">'[3]Financ. Overview'!$H$14</definedName>
    <definedName name="toolbox">[10]Toolbox!$C$5:$T$1578</definedName>
    <definedName name="V5.1Fee">'[3]Financ. Overview'!$H$15</definedName>
    <definedName name="wqe">#N/A</definedName>
    <definedName name="Z32_Cost_red" localSheetId="0">'[3]Financ. Overview'!#REF!</definedName>
    <definedName name="Z32_Cost_red">'[3]Financ. Overview'!#REF!</definedName>
    <definedName name="字段d074001.N.15.2">#REF!</definedName>
    <definedName name="字段d074002.N.15.2">#REF!</definedName>
    <definedName name="字段d074003.N.15.2">#REF!</definedName>
    <definedName name="字段d074004.N.15.2">#REF!</definedName>
    <definedName name="字段d074005.N.15.2">#REF!</definedName>
    <definedName name="字段d074006.N.15.2">#REF!</definedName>
    <definedName name="字段本级分配.N.20.2">#REF!</definedName>
    <definedName name="字段拨款金额.N.16.2" localSheetId="0">[11]专款分县区!#REF!</definedName>
    <definedName name="字段拨款金额.N.16.2">[11]专款分县区!#REF!</definedName>
    <definedName name="字段待分配.B.8.2">#REF!</definedName>
    <definedName name="字段科目代码.C.50" localSheetId="0">[12]社保!#REF!</definedName>
    <definedName name="字段科目代码.C.50">[12]社保!#REF!</definedName>
    <definedName name="字段科目名称.C.80">#REF!</definedName>
    <definedName name="字段来源文件.C.30">#REF!</definedName>
    <definedName name="字段审批文件.C.30">#REF!</definedName>
    <definedName name="字段未拨金额.N.16.2" localSheetId="0">[11]专款分县区!#REF!</definedName>
    <definedName name="字段未拨金额.N.16.2">[11]专款分县区!#REF!</definedName>
    <definedName name="字段文件日期.T.8">#REF!</definedName>
    <definedName name="字段下级分配.N.20.2">#REF!</definedName>
    <definedName name="字段项目名称.C.100" localSheetId="0">[11]专款分县区!#REF!</definedName>
    <definedName name="字段项目名称.C.100">[11]专款分县区!#REF!</definedName>
    <definedName name="字段预算单位.C.30" localSheetId="0">[11]专款分县区!#REF!</definedName>
    <definedName name="字段预算单位.C.30">[11]专款分县区!#REF!</definedName>
    <definedName name="字段预算科目.C.7">#REF!</definedName>
    <definedName name="字段预算指标.N.20.2">#REF!</definedName>
    <definedName name="字段资金性质.C.10" localSheetId="0">[11]专款分县区!#REF!</definedName>
    <definedName name="字段资金性质.C.10">[11]专款分县区!#REF!</definedName>
  </definedNames>
  <calcPr calcId="144525"/>
</workbook>
</file>

<file path=xl/calcChain.xml><?xml version="1.0" encoding="utf-8"?>
<calcChain xmlns="http://schemas.openxmlformats.org/spreadsheetml/2006/main">
  <c r="C24" i="2" l="1"/>
  <c r="B55" i="2"/>
  <c r="B53" i="2"/>
  <c r="D23" i="2"/>
  <c r="E23" i="2"/>
  <c r="F23" i="2"/>
  <c r="G23" i="2"/>
  <c r="H23" i="2"/>
  <c r="I23" i="2"/>
  <c r="J23" i="2"/>
  <c r="B23" i="2"/>
  <c r="C23" i="2" s="1"/>
  <c r="D10" i="2"/>
  <c r="D9" i="2" s="1"/>
  <c r="D8" i="2" s="1"/>
  <c r="D13" i="2"/>
  <c r="D12" i="2" s="1"/>
  <c r="D15" i="2"/>
  <c r="D14" i="2" s="1"/>
  <c r="D18" i="2"/>
  <c r="C18" i="2" s="1"/>
  <c r="D19" i="2"/>
  <c r="C19" i="2" s="1"/>
  <c r="D22" i="2"/>
  <c r="D21" i="2" s="1"/>
  <c r="D20" i="2" s="1"/>
  <c r="D28" i="2"/>
  <c r="D27" i="2" s="1"/>
  <c r="D26" i="2" s="1"/>
  <c r="D31" i="2"/>
  <c r="C31" i="2" s="1"/>
  <c r="D32" i="2"/>
  <c r="C32" i="2" s="1"/>
  <c r="D33" i="2"/>
  <c r="C33" i="2" s="1"/>
  <c r="D36" i="2"/>
  <c r="C36" i="2" s="1"/>
  <c r="D38" i="2"/>
  <c r="D37" i="2" s="1"/>
  <c r="D40" i="2"/>
  <c r="D39" i="2" s="1"/>
  <c r="D43" i="2"/>
  <c r="D42" i="2" s="1"/>
  <c r="D41" i="2" s="1"/>
  <c r="D46" i="2"/>
  <c r="D45" i="2" s="1"/>
  <c r="D44" i="2" s="1"/>
  <c r="D50" i="2"/>
  <c r="D49" i="2" s="1"/>
  <c r="D48" i="2" s="1"/>
  <c r="D47" i="2" s="1"/>
  <c r="D53" i="2"/>
  <c r="D54" i="2"/>
  <c r="C54" i="2" s="1"/>
  <c r="D56" i="2"/>
  <c r="D55" i="2" s="1"/>
  <c r="D59" i="2"/>
  <c r="D58" i="2" s="1"/>
  <c r="D57" i="2" s="1"/>
  <c r="D62" i="2"/>
  <c r="D61" i="2" s="1"/>
  <c r="D60" i="2" s="1"/>
  <c r="D65" i="2"/>
  <c r="D64" i="2" s="1"/>
  <c r="D67" i="2"/>
  <c r="D66" i="2" s="1"/>
  <c r="D69" i="2"/>
  <c r="C69" i="2" s="1"/>
  <c r="D70" i="2"/>
  <c r="C70" i="2" s="1"/>
  <c r="D74" i="2"/>
  <c r="D73" i="2" s="1"/>
  <c r="D72" i="2" s="1"/>
  <c r="D77" i="2"/>
  <c r="C77" i="2" s="1"/>
  <c r="D78" i="2"/>
  <c r="C78" i="2" s="1"/>
  <c r="D81" i="2"/>
  <c r="C81" i="2" s="1"/>
  <c r="D82" i="2"/>
  <c r="C82" i="2" s="1"/>
  <c r="D84" i="2"/>
  <c r="C84" i="2" s="1"/>
  <c r="D85" i="2"/>
  <c r="C85" i="2" s="1"/>
  <c r="D87" i="2"/>
  <c r="D86" i="2" s="1"/>
  <c r="D90" i="2"/>
  <c r="D89" i="2" s="1"/>
  <c r="D92" i="2"/>
  <c r="C92" i="2" s="1"/>
  <c r="D93" i="2"/>
  <c r="C93" i="2" s="1"/>
  <c r="D94" i="2"/>
  <c r="C94" i="2" s="1"/>
  <c r="D97" i="2"/>
  <c r="D96" i="2" s="1"/>
  <c r="D95" i="2" s="1"/>
  <c r="D100" i="2"/>
  <c r="D99" i="2" s="1"/>
  <c r="D98" i="2" s="1"/>
  <c r="D104" i="2"/>
  <c r="C104" i="2" s="1"/>
  <c r="D105" i="2"/>
  <c r="C105" i="2" s="1"/>
  <c r="D108" i="2"/>
  <c r="D107" i="2" s="1"/>
  <c r="D106" i="2" s="1"/>
  <c r="D111" i="2"/>
  <c r="D112" i="2"/>
  <c r="C112" i="2" s="1"/>
  <c r="D115" i="2"/>
  <c r="C115" i="2" s="1"/>
  <c r="D116" i="2"/>
  <c r="C116" i="2" s="1"/>
  <c r="D117" i="2"/>
  <c r="C117" i="2" s="1"/>
  <c r="D121" i="2"/>
  <c r="D120" i="2" s="1"/>
  <c r="D119" i="2" s="1"/>
  <c r="D124" i="2"/>
  <c r="D123" i="2" s="1"/>
  <c r="D126" i="2"/>
  <c r="D125" i="2" s="1"/>
  <c r="D129" i="2"/>
  <c r="D128" i="2" s="1"/>
  <c r="D127" i="2" s="1"/>
  <c r="D133" i="2"/>
  <c r="D132" i="2" s="1"/>
  <c r="D135" i="2"/>
  <c r="C135" i="2" s="1"/>
  <c r="D136" i="2"/>
  <c r="C136" i="2" s="1"/>
  <c r="D137" i="2"/>
  <c r="D138" i="2"/>
  <c r="C138" i="2" s="1"/>
  <c r="D139" i="2"/>
  <c r="C139" i="2" s="1"/>
  <c r="D140" i="2"/>
  <c r="C140" i="2" s="1"/>
  <c r="D143" i="2"/>
  <c r="D142" i="2" s="1"/>
  <c r="D145" i="2"/>
  <c r="D144" i="2" s="1"/>
  <c r="D147" i="2"/>
  <c r="C147" i="2" s="1"/>
  <c r="D148" i="2"/>
  <c r="C148" i="2" s="1"/>
  <c r="D151" i="2"/>
  <c r="D150" i="2" s="1"/>
  <c r="D153" i="2"/>
  <c r="D152" i="2" s="1"/>
  <c r="D155" i="2"/>
  <c r="D154" i="2" s="1"/>
  <c r="D157" i="2"/>
  <c r="D156" i="2" s="1"/>
  <c r="D160" i="2"/>
  <c r="D159" i="2" s="1"/>
  <c r="D158" i="2" s="1"/>
  <c r="D163" i="2"/>
  <c r="C163" i="2" s="1"/>
  <c r="D164" i="2"/>
  <c r="C164" i="2" s="1"/>
  <c r="D166" i="2"/>
  <c r="D167" i="2"/>
  <c r="C167" i="2" s="1"/>
  <c r="D169" i="2"/>
  <c r="C169" i="2" s="1"/>
  <c r="D170" i="2"/>
  <c r="C170" i="2" s="1"/>
  <c r="D172" i="2"/>
  <c r="D171" i="2" s="1"/>
  <c r="D176" i="2"/>
  <c r="D175" i="2" s="1"/>
  <c r="D174" i="2" s="1"/>
  <c r="D179" i="2"/>
  <c r="D178" i="2" s="1"/>
  <c r="D177" i="2" s="1"/>
  <c r="D182" i="2"/>
  <c r="D181" i="2" s="1"/>
  <c r="D180" i="2" s="1"/>
  <c r="D185" i="2"/>
  <c r="D184" i="2" s="1"/>
  <c r="D187" i="2"/>
  <c r="D186" i="2" s="1"/>
  <c r="D191" i="2"/>
  <c r="D190" i="2" s="1"/>
  <c r="D189" i="2" s="1"/>
  <c r="D194" i="2"/>
  <c r="D193" i="2" s="1"/>
  <c r="D192" i="2" s="1"/>
  <c r="D198" i="2"/>
  <c r="D197" i="2" s="1"/>
  <c r="D196" i="2" s="1"/>
  <c r="D195" i="2" s="1"/>
  <c r="D202" i="2"/>
  <c r="D201" i="2" s="1"/>
  <c r="D200" i="2" s="1"/>
  <c r="D199" i="2" s="1"/>
  <c r="D206" i="2"/>
  <c r="D205" i="2" s="1"/>
  <c r="D204" i="2" s="1"/>
  <c r="D203" i="2" s="1"/>
  <c r="E9" i="2"/>
  <c r="F9" i="2"/>
  <c r="F8" i="2" s="1"/>
  <c r="G9" i="2"/>
  <c r="H9" i="2"/>
  <c r="I9" i="2"/>
  <c r="J9" i="2"/>
  <c r="J8" i="2" s="1"/>
  <c r="E205" i="2"/>
  <c r="E204" i="2" s="1"/>
  <c r="E203" i="2" s="1"/>
  <c r="F205" i="2"/>
  <c r="F204" i="2" s="1"/>
  <c r="F203" i="2" s="1"/>
  <c r="G205" i="2"/>
  <c r="G204" i="2" s="1"/>
  <c r="G203" i="2" s="1"/>
  <c r="H205" i="2"/>
  <c r="H204" i="2" s="1"/>
  <c r="H203" i="2" s="1"/>
  <c r="I205" i="2"/>
  <c r="I204" i="2" s="1"/>
  <c r="I203" i="2" s="1"/>
  <c r="J205" i="2"/>
  <c r="J204" i="2" s="1"/>
  <c r="J203" i="2" s="1"/>
  <c r="E201" i="2"/>
  <c r="E200" i="2" s="1"/>
  <c r="E199" i="2" s="1"/>
  <c r="F201" i="2"/>
  <c r="F200" i="2" s="1"/>
  <c r="F199" i="2" s="1"/>
  <c r="G201" i="2"/>
  <c r="G200" i="2" s="1"/>
  <c r="G199" i="2" s="1"/>
  <c r="H201" i="2"/>
  <c r="H200" i="2" s="1"/>
  <c r="H199" i="2" s="1"/>
  <c r="I201" i="2"/>
  <c r="I200" i="2" s="1"/>
  <c r="I199" i="2" s="1"/>
  <c r="J201" i="2"/>
  <c r="J200" i="2" s="1"/>
  <c r="J199" i="2" s="1"/>
  <c r="E197" i="2"/>
  <c r="E196" i="2" s="1"/>
  <c r="E195" i="2" s="1"/>
  <c r="F197" i="2"/>
  <c r="F196" i="2" s="1"/>
  <c r="F195" i="2" s="1"/>
  <c r="G197" i="2"/>
  <c r="G196" i="2" s="1"/>
  <c r="G195" i="2" s="1"/>
  <c r="H197" i="2"/>
  <c r="H196" i="2" s="1"/>
  <c r="H195" i="2" s="1"/>
  <c r="I197" i="2"/>
  <c r="I196" i="2" s="1"/>
  <c r="I195" i="2" s="1"/>
  <c r="J197" i="2"/>
  <c r="J196" i="2" s="1"/>
  <c r="J195" i="2" s="1"/>
  <c r="E193" i="2"/>
  <c r="E192" i="2" s="1"/>
  <c r="F193" i="2"/>
  <c r="F192" i="2" s="1"/>
  <c r="G193" i="2"/>
  <c r="G192" i="2" s="1"/>
  <c r="H193" i="2"/>
  <c r="H192" i="2" s="1"/>
  <c r="I193" i="2"/>
  <c r="I192" i="2" s="1"/>
  <c r="J193" i="2"/>
  <c r="J192" i="2" s="1"/>
  <c r="E190" i="2"/>
  <c r="E189" i="2" s="1"/>
  <c r="F190" i="2"/>
  <c r="F189" i="2" s="1"/>
  <c r="G190" i="2"/>
  <c r="G189" i="2" s="1"/>
  <c r="H190" i="2"/>
  <c r="H189" i="2" s="1"/>
  <c r="I190" i="2"/>
  <c r="I189" i="2" s="1"/>
  <c r="J190" i="2"/>
  <c r="J189" i="2" s="1"/>
  <c r="E186" i="2"/>
  <c r="F186" i="2"/>
  <c r="G186" i="2"/>
  <c r="H186" i="2"/>
  <c r="I186" i="2"/>
  <c r="J186" i="2"/>
  <c r="E184" i="2"/>
  <c r="F184" i="2"/>
  <c r="G184" i="2"/>
  <c r="H184" i="2"/>
  <c r="I184" i="2"/>
  <c r="J184" i="2"/>
  <c r="E181" i="2"/>
  <c r="E180" i="2" s="1"/>
  <c r="F181" i="2"/>
  <c r="F180" i="2" s="1"/>
  <c r="G181" i="2"/>
  <c r="G180" i="2" s="1"/>
  <c r="H181" i="2"/>
  <c r="H180" i="2" s="1"/>
  <c r="I181" i="2"/>
  <c r="I180" i="2" s="1"/>
  <c r="J181" i="2"/>
  <c r="J180" i="2" s="1"/>
  <c r="B181" i="2"/>
  <c r="B180" i="2" s="1"/>
  <c r="C180" i="2" s="1"/>
  <c r="E178" i="2"/>
  <c r="E177" i="2" s="1"/>
  <c r="F178" i="2"/>
  <c r="F177" i="2" s="1"/>
  <c r="G178" i="2"/>
  <c r="G177" i="2" s="1"/>
  <c r="H178" i="2"/>
  <c r="H177" i="2" s="1"/>
  <c r="I178" i="2"/>
  <c r="I177" i="2" s="1"/>
  <c r="J178" i="2"/>
  <c r="J177" i="2" s="1"/>
  <c r="E175" i="2"/>
  <c r="E174" i="2" s="1"/>
  <c r="F175" i="2"/>
  <c r="F174" i="2" s="1"/>
  <c r="G175" i="2"/>
  <c r="G174" i="2" s="1"/>
  <c r="H175" i="2"/>
  <c r="H174" i="2" s="1"/>
  <c r="I175" i="2"/>
  <c r="I174" i="2" s="1"/>
  <c r="J175" i="2"/>
  <c r="J174" i="2" s="1"/>
  <c r="E171" i="2"/>
  <c r="F171" i="2"/>
  <c r="G171" i="2"/>
  <c r="H171" i="2"/>
  <c r="I171" i="2"/>
  <c r="J171" i="2"/>
  <c r="E168" i="2"/>
  <c r="F168" i="2"/>
  <c r="G168" i="2"/>
  <c r="H168" i="2"/>
  <c r="I168" i="2"/>
  <c r="J168" i="2"/>
  <c r="E165" i="2"/>
  <c r="F165" i="2"/>
  <c r="G165" i="2"/>
  <c r="H165" i="2"/>
  <c r="I165" i="2"/>
  <c r="J165" i="2"/>
  <c r="E162" i="2"/>
  <c r="F162" i="2"/>
  <c r="G162" i="2"/>
  <c r="H162" i="2"/>
  <c r="I162" i="2"/>
  <c r="J162" i="2"/>
  <c r="E159" i="2"/>
  <c r="E158" i="2" s="1"/>
  <c r="F159" i="2"/>
  <c r="F158" i="2" s="1"/>
  <c r="G159" i="2"/>
  <c r="G158" i="2" s="1"/>
  <c r="H159" i="2"/>
  <c r="H158" i="2" s="1"/>
  <c r="I159" i="2"/>
  <c r="I158" i="2" s="1"/>
  <c r="J159" i="2"/>
  <c r="J158" i="2" s="1"/>
  <c r="E156" i="2"/>
  <c r="F156" i="2"/>
  <c r="G156" i="2"/>
  <c r="H156" i="2"/>
  <c r="I156" i="2"/>
  <c r="J156" i="2"/>
  <c r="E154" i="2"/>
  <c r="F154" i="2"/>
  <c r="G154" i="2"/>
  <c r="H154" i="2"/>
  <c r="I154" i="2"/>
  <c r="J154" i="2"/>
  <c r="E152" i="2"/>
  <c r="F152" i="2"/>
  <c r="G152" i="2"/>
  <c r="H152" i="2"/>
  <c r="I152" i="2"/>
  <c r="J152" i="2"/>
  <c r="E150" i="2"/>
  <c r="F150" i="2"/>
  <c r="G150" i="2"/>
  <c r="H150" i="2"/>
  <c r="I150" i="2"/>
  <c r="J150" i="2"/>
  <c r="E146" i="2"/>
  <c r="F146" i="2"/>
  <c r="G146" i="2"/>
  <c r="H146" i="2"/>
  <c r="I146" i="2"/>
  <c r="J146" i="2"/>
  <c r="E144" i="2"/>
  <c r="F144" i="2"/>
  <c r="G144" i="2"/>
  <c r="H144" i="2"/>
  <c r="I144" i="2"/>
  <c r="J144" i="2"/>
  <c r="E142" i="2"/>
  <c r="F142" i="2"/>
  <c r="G142" i="2"/>
  <c r="H142" i="2"/>
  <c r="I142" i="2"/>
  <c r="J142" i="2"/>
  <c r="E134" i="2"/>
  <c r="F134" i="2"/>
  <c r="G134" i="2"/>
  <c r="H134" i="2"/>
  <c r="I134" i="2"/>
  <c r="J134" i="2"/>
  <c r="E132" i="2"/>
  <c r="F132" i="2"/>
  <c r="G132" i="2"/>
  <c r="H132" i="2"/>
  <c r="I132" i="2"/>
  <c r="J132" i="2"/>
  <c r="E128" i="2"/>
  <c r="E127" i="2" s="1"/>
  <c r="F128" i="2"/>
  <c r="F127" i="2" s="1"/>
  <c r="G128" i="2"/>
  <c r="G127" i="2" s="1"/>
  <c r="H128" i="2"/>
  <c r="H127" i="2" s="1"/>
  <c r="I128" i="2"/>
  <c r="I127" i="2" s="1"/>
  <c r="J128" i="2"/>
  <c r="J127" i="2" s="1"/>
  <c r="E125" i="2"/>
  <c r="F125" i="2"/>
  <c r="G125" i="2"/>
  <c r="H125" i="2"/>
  <c r="I125" i="2"/>
  <c r="J125" i="2"/>
  <c r="E123" i="2"/>
  <c r="F123" i="2"/>
  <c r="G123" i="2"/>
  <c r="H123" i="2"/>
  <c r="I123" i="2"/>
  <c r="J123" i="2"/>
  <c r="E120" i="2"/>
  <c r="E119" i="2" s="1"/>
  <c r="F120" i="2"/>
  <c r="F119" i="2" s="1"/>
  <c r="G120" i="2"/>
  <c r="G119" i="2" s="1"/>
  <c r="H120" i="2"/>
  <c r="H119" i="2" s="1"/>
  <c r="I120" i="2"/>
  <c r="I119" i="2" s="1"/>
  <c r="J120" i="2"/>
  <c r="J119" i="2" s="1"/>
  <c r="E114" i="2"/>
  <c r="E113" i="2" s="1"/>
  <c r="F114" i="2"/>
  <c r="F113" i="2" s="1"/>
  <c r="G114" i="2"/>
  <c r="G113" i="2" s="1"/>
  <c r="H114" i="2"/>
  <c r="H113" i="2" s="1"/>
  <c r="I114" i="2"/>
  <c r="I113" i="2" s="1"/>
  <c r="J114" i="2"/>
  <c r="J113" i="2" s="1"/>
  <c r="E110" i="2"/>
  <c r="E109" i="2" s="1"/>
  <c r="F110" i="2"/>
  <c r="F109" i="2" s="1"/>
  <c r="G110" i="2"/>
  <c r="G109" i="2" s="1"/>
  <c r="H110" i="2"/>
  <c r="H109" i="2" s="1"/>
  <c r="I110" i="2"/>
  <c r="I109" i="2" s="1"/>
  <c r="J110" i="2"/>
  <c r="J109" i="2" s="1"/>
  <c r="E107" i="2"/>
  <c r="E106" i="2" s="1"/>
  <c r="F107" i="2"/>
  <c r="F106" i="2" s="1"/>
  <c r="G107" i="2"/>
  <c r="G106" i="2" s="1"/>
  <c r="H107" i="2"/>
  <c r="H106" i="2" s="1"/>
  <c r="I107" i="2"/>
  <c r="I106" i="2" s="1"/>
  <c r="J107" i="2"/>
  <c r="J106" i="2" s="1"/>
  <c r="E103" i="2"/>
  <c r="E102" i="2" s="1"/>
  <c r="F103" i="2"/>
  <c r="F102" i="2" s="1"/>
  <c r="G103" i="2"/>
  <c r="G102" i="2" s="1"/>
  <c r="H103" i="2"/>
  <c r="H102" i="2" s="1"/>
  <c r="I103" i="2"/>
  <c r="I102" i="2" s="1"/>
  <c r="J103" i="2"/>
  <c r="J102" i="2" s="1"/>
  <c r="E99" i="2"/>
  <c r="E98" i="2" s="1"/>
  <c r="F99" i="2"/>
  <c r="F98" i="2" s="1"/>
  <c r="G99" i="2"/>
  <c r="G98" i="2" s="1"/>
  <c r="H99" i="2"/>
  <c r="H98" i="2" s="1"/>
  <c r="I99" i="2"/>
  <c r="I98" i="2" s="1"/>
  <c r="J99" i="2"/>
  <c r="J98" i="2" s="1"/>
  <c r="E96" i="2"/>
  <c r="E95" i="2" s="1"/>
  <c r="F96" i="2"/>
  <c r="F95" i="2" s="1"/>
  <c r="G96" i="2"/>
  <c r="G95" i="2" s="1"/>
  <c r="H96" i="2"/>
  <c r="H95" i="2" s="1"/>
  <c r="I96" i="2"/>
  <c r="I95" i="2" s="1"/>
  <c r="J96" i="2"/>
  <c r="J95" i="2" s="1"/>
  <c r="E91" i="2"/>
  <c r="F91" i="2"/>
  <c r="G91" i="2"/>
  <c r="H91" i="2"/>
  <c r="I91" i="2"/>
  <c r="J91" i="2"/>
  <c r="E89" i="2"/>
  <c r="F89" i="2"/>
  <c r="G89" i="2"/>
  <c r="H89" i="2"/>
  <c r="I89" i="2"/>
  <c r="J89" i="2"/>
  <c r="E86" i="2"/>
  <c r="F86" i="2"/>
  <c r="G86" i="2"/>
  <c r="H86" i="2"/>
  <c r="I86" i="2"/>
  <c r="J86" i="2"/>
  <c r="E83" i="2"/>
  <c r="F83" i="2"/>
  <c r="G83" i="2"/>
  <c r="H83" i="2"/>
  <c r="I83" i="2"/>
  <c r="J83" i="2"/>
  <c r="E80" i="2"/>
  <c r="F80" i="2"/>
  <c r="G80" i="2"/>
  <c r="H80" i="2"/>
  <c r="I80" i="2"/>
  <c r="J80" i="2"/>
  <c r="E76" i="2"/>
  <c r="E75" i="2" s="1"/>
  <c r="F76" i="2"/>
  <c r="F75" i="2" s="1"/>
  <c r="G76" i="2"/>
  <c r="G75" i="2" s="1"/>
  <c r="H76" i="2"/>
  <c r="H75" i="2" s="1"/>
  <c r="I76" i="2"/>
  <c r="I75" i="2" s="1"/>
  <c r="J76" i="2"/>
  <c r="J75" i="2" s="1"/>
  <c r="E73" i="2"/>
  <c r="E72" i="2" s="1"/>
  <c r="F73" i="2"/>
  <c r="F72" i="2" s="1"/>
  <c r="G73" i="2"/>
  <c r="G72" i="2" s="1"/>
  <c r="H73" i="2"/>
  <c r="H72" i="2" s="1"/>
  <c r="I73" i="2"/>
  <c r="I72" i="2" s="1"/>
  <c r="J73" i="2"/>
  <c r="J72" i="2" s="1"/>
  <c r="E68" i="2"/>
  <c r="F68" i="2"/>
  <c r="G68" i="2"/>
  <c r="H68" i="2"/>
  <c r="I68" i="2"/>
  <c r="J68" i="2"/>
  <c r="E66" i="2"/>
  <c r="F66" i="2"/>
  <c r="G66" i="2"/>
  <c r="H66" i="2"/>
  <c r="I66" i="2"/>
  <c r="J66" i="2"/>
  <c r="E64" i="2"/>
  <c r="F64" i="2"/>
  <c r="G64" i="2"/>
  <c r="H64" i="2"/>
  <c r="I64" i="2"/>
  <c r="J64" i="2"/>
  <c r="E61" i="2"/>
  <c r="E60" i="2" s="1"/>
  <c r="F61" i="2"/>
  <c r="F60" i="2" s="1"/>
  <c r="G61" i="2"/>
  <c r="G60" i="2" s="1"/>
  <c r="H61" i="2"/>
  <c r="H60" i="2" s="1"/>
  <c r="I61" i="2"/>
  <c r="I60" i="2" s="1"/>
  <c r="J61" i="2"/>
  <c r="J60" i="2" s="1"/>
  <c r="E58" i="2"/>
  <c r="E57" i="2" s="1"/>
  <c r="F58" i="2"/>
  <c r="F57" i="2" s="1"/>
  <c r="G58" i="2"/>
  <c r="G57" i="2" s="1"/>
  <c r="H58" i="2"/>
  <c r="H57" i="2" s="1"/>
  <c r="I58" i="2"/>
  <c r="I57" i="2" s="1"/>
  <c r="J58" i="2"/>
  <c r="J57" i="2" s="1"/>
  <c r="E55" i="2"/>
  <c r="E52" i="2" s="1"/>
  <c r="F55" i="2"/>
  <c r="F52" i="2" s="1"/>
  <c r="G55" i="2"/>
  <c r="G52" i="2" s="1"/>
  <c r="H55" i="2"/>
  <c r="H52" i="2" s="1"/>
  <c r="I55" i="2"/>
  <c r="I52" i="2" s="1"/>
  <c r="J55" i="2"/>
  <c r="J52" i="2" s="1"/>
  <c r="E49" i="2"/>
  <c r="E48" i="2" s="1"/>
  <c r="E47" i="2" s="1"/>
  <c r="F49" i="2"/>
  <c r="F48" i="2" s="1"/>
  <c r="F47" i="2" s="1"/>
  <c r="G49" i="2"/>
  <c r="G48" i="2" s="1"/>
  <c r="G47" i="2" s="1"/>
  <c r="H49" i="2"/>
  <c r="H48" i="2" s="1"/>
  <c r="H47" i="2" s="1"/>
  <c r="I49" i="2"/>
  <c r="I48" i="2" s="1"/>
  <c r="I47" i="2" s="1"/>
  <c r="J49" i="2"/>
  <c r="J48" i="2" s="1"/>
  <c r="J47" i="2" s="1"/>
  <c r="E45" i="2"/>
  <c r="E44" i="2" s="1"/>
  <c r="F45" i="2"/>
  <c r="F44" i="2" s="1"/>
  <c r="G45" i="2"/>
  <c r="G44" i="2" s="1"/>
  <c r="H45" i="2"/>
  <c r="H44" i="2" s="1"/>
  <c r="I45" i="2"/>
  <c r="I44" i="2" s="1"/>
  <c r="J45" i="2"/>
  <c r="J44" i="2" s="1"/>
  <c r="E42" i="2"/>
  <c r="E41" i="2" s="1"/>
  <c r="F42" i="2"/>
  <c r="F41" i="2" s="1"/>
  <c r="G42" i="2"/>
  <c r="G41" i="2" s="1"/>
  <c r="H42" i="2"/>
  <c r="H41" i="2" s="1"/>
  <c r="I42" i="2"/>
  <c r="I41" i="2" s="1"/>
  <c r="J42" i="2"/>
  <c r="J41" i="2" s="1"/>
  <c r="E39" i="2"/>
  <c r="F39" i="2"/>
  <c r="G39" i="2"/>
  <c r="H39" i="2"/>
  <c r="I39" i="2"/>
  <c r="J39" i="2"/>
  <c r="E37" i="2"/>
  <c r="F37" i="2"/>
  <c r="G37" i="2"/>
  <c r="H37" i="2"/>
  <c r="I37" i="2"/>
  <c r="J37" i="2"/>
  <c r="E35" i="2"/>
  <c r="F35" i="2"/>
  <c r="G35" i="2"/>
  <c r="H35" i="2"/>
  <c r="I35" i="2"/>
  <c r="J35" i="2"/>
  <c r="E30" i="2"/>
  <c r="E29" i="2" s="1"/>
  <c r="F30" i="2"/>
  <c r="F29" i="2" s="1"/>
  <c r="G30" i="2"/>
  <c r="G29" i="2" s="1"/>
  <c r="H30" i="2"/>
  <c r="H29" i="2" s="1"/>
  <c r="I30" i="2"/>
  <c r="I29" i="2" s="1"/>
  <c r="J30" i="2"/>
  <c r="J29" i="2" s="1"/>
  <c r="E27" i="2"/>
  <c r="E26" i="2" s="1"/>
  <c r="F27" i="2"/>
  <c r="F26" i="2" s="1"/>
  <c r="G27" i="2"/>
  <c r="G26" i="2" s="1"/>
  <c r="H27" i="2"/>
  <c r="H26" i="2" s="1"/>
  <c r="I27" i="2"/>
  <c r="I26" i="2" s="1"/>
  <c r="J27" i="2"/>
  <c r="J26" i="2" s="1"/>
  <c r="E21" i="2"/>
  <c r="E20" i="2" s="1"/>
  <c r="F21" i="2"/>
  <c r="F20" i="2" s="1"/>
  <c r="G21" i="2"/>
  <c r="G20" i="2" s="1"/>
  <c r="H21" i="2"/>
  <c r="H20" i="2" s="1"/>
  <c r="I21" i="2"/>
  <c r="I20" i="2" s="1"/>
  <c r="J21" i="2"/>
  <c r="J20" i="2" s="1"/>
  <c r="E17" i="2"/>
  <c r="E16" i="2" s="1"/>
  <c r="F17" i="2"/>
  <c r="F16" i="2" s="1"/>
  <c r="G17" i="2"/>
  <c r="G16" i="2" s="1"/>
  <c r="H17" i="2"/>
  <c r="H16" i="2" s="1"/>
  <c r="I17" i="2"/>
  <c r="I16" i="2" s="1"/>
  <c r="J17" i="2"/>
  <c r="J16" i="2" s="1"/>
  <c r="E14" i="2"/>
  <c r="F14" i="2"/>
  <c r="G14" i="2"/>
  <c r="H14" i="2"/>
  <c r="I14" i="2"/>
  <c r="J14" i="2"/>
  <c r="E12" i="2"/>
  <c r="F12" i="2"/>
  <c r="G12" i="2"/>
  <c r="H12" i="2"/>
  <c r="I12" i="2"/>
  <c r="J12" i="2"/>
  <c r="E8" i="2"/>
  <c r="G8" i="2"/>
  <c r="H8" i="2"/>
  <c r="I8" i="2"/>
  <c r="B132" i="2"/>
  <c r="C132" i="2" s="1"/>
  <c r="B205" i="2"/>
  <c r="B204" i="2" s="1"/>
  <c r="B203" i="2" s="1"/>
  <c r="C203" i="2" s="1"/>
  <c r="B201" i="2"/>
  <c r="B200" i="2" s="1"/>
  <c r="B199" i="2" s="1"/>
  <c r="C199" i="2" s="1"/>
  <c r="B197" i="2"/>
  <c r="B196" i="2" s="1"/>
  <c r="B195" i="2" s="1"/>
  <c r="C195" i="2" s="1"/>
  <c r="B193" i="2"/>
  <c r="B192" i="2" s="1"/>
  <c r="B190" i="2"/>
  <c r="B189" i="2" s="1"/>
  <c r="C189" i="2" s="1"/>
  <c r="B186" i="2"/>
  <c r="C186" i="2" s="1"/>
  <c r="B184" i="2"/>
  <c r="C184" i="2" s="1"/>
  <c r="B178" i="2"/>
  <c r="B177" i="2" s="1"/>
  <c r="C177" i="2" s="1"/>
  <c r="B175" i="2"/>
  <c r="B174" i="2" s="1"/>
  <c r="C174" i="2" s="1"/>
  <c r="B171" i="2"/>
  <c r="C171" i="2" s="1"/>
  <c r="B168" i="2"/>
  <c r="B165" i="2"/>
  <c r="B162" i="2"/>
  <c r="B159" i="2"/>
  <c r="B158" i="2" s="1"/>
  <c r="C158" i="2" s="1"/>
  <c r="B156" i="2"/>
  <c r="C156" i="2" s="1"/>
  <c r="B154" i="2"/>
  <c r="C154" i="2" s="1"/>
  <c r="B152" i="2"/>
  <c r="C152" i="2" s="1"/>
  <c r="B150" i="2"/>
  <c r="C150" i="2" s="1"/>
  <c r="B146" i="2"/>
  <c r="B144" i="2"/>
  <c r="C144" i="2" s="1"/>
  <c r="B142" i="2"/>
  <c r="C142" i="2" s="1"/>
  <c r="B128" i="2"/>
  <c r="B127" i="2" s="1"/>
  <c r="C127" i="2" s="1"/>
  <c r="B125" i="2"/>
  <c r="C125" i="2" s="1"/>
  <c r="B123" i="2"/>
  <c r="C123" i="2" s="1"/>
  <c r="B120" i="2"/>
  <c r="B119" i="2" s="1"/>
  <c r="C119" i="2" s="1"/>
  <c r="B114" i="2"/>
  <c r="B113" i="2" s="1"/>
  <c r="B110" i="2"/>
  <c r="B109" i="2" s="1"/>
  <c r="B107" i="2"/>
  <c r="B106" i="2" s="1"/>
  <c r="C106" i="2" s="1"/>
  <c r="B103" i="2"/>
  <c r="B102" i="2" s="1"/>
  <c r="C192" i="2" l="1"/>
  <c r="J34" i="2"/>
  <c r="F34" i="2"/>
  <c r="J122" i="2"/>
  <c r="F122" i="2"/>
  <c r="H141" i="2"/>
  <c r="J149" i="2"/>
  <c r="F149" i="2"/>
  <c r="H161" i="2"/>
  <c r="G183" i="2"/>
  <c r="D52" i="2"/>
  <c r="C53" i="2"/>
  <c r="D110" i="2"/>
  <c r="D109" i="2" s="1"/>
  <c r="C109" i="2" s="1"/>
  <c r="C55" i="2"/>
  <c r="D183" i="2"/>
  <c r="D165" i="2"/>
  <c r="C165" i="2" s="1"/>
  <c r="J63" i="2"/>
  <c r="F63" i="2"/>
  <c r="J161" i="2"/>
  <c r="I183" i="2"/>
  <c r="I173" i="2" s="1"/>
  <c r="E183" i="2"/>
  <c r="D35" i="2"/>
  <c r="D34" i="2" s="1"/>
  <c r="C206" i="2"/>
  <c r="C202" i="2"/>
  <c r="C198" i="2"/>
  <c r="C194" i="2"/>
  <c r="C190" i="2"/>
  <c r="C182" i="2"/>
  <c r="C178" i="2"/>
  <c r="C166" i="2"/>
  <c r="C126" i="2"/>
  <c r="C90" i="2"/>
  <c r="C74" i="2"/>
  <c r="C62" i="2"/>
  <c r="C50" i="2"/>
  <c r="C46" i="2"/>
  <c r="C38" i="2"/>
  <c r="C22" i="2"/>
  <c r="C10" i="2"/>
  <c r="B52" i="2"/>
  <c r="C52" i="2" s="1"/>
  <c r="C205" i="2"/>
  <c r="C201" i="2"/>
  <c r="C197" i="2"/>
  <c r="C193" i="2"/>
  <c r="C185" i="2"/>
  <c r="C181" i="2"/>
  <c r="C157" i="2"/>
  <c r="C153" i="2"/>
  <c r="C145" i="2"/>
  <c r="C133" i="2"/>
  <c r="C129" i="2"/>
  <c r="C121" i="2"/>
  <c r="C97" i="2"/>
  <c r="C65" i="2"/>
  <c r="C13" i="2"/>
  <c r="C204" i="2"/>
  <c r="C200" i="2"/>
  <c r="C196" i="2"/>
  <c r="C176" i="2"/>
  <c r="C172" i="2"/>
  <c r="C160" i="2"/>
  <c r="C128" i="2"/>
  <c r="C124" i="2"/>
  <c r="C120" i="2"/>
  <c r="C108" i="2"/>
  <c r="C100" i="2"/>
  <c r="C56" i="2"/>
  <c r="C40" i="2"/>
  <c r="C28" i="2"/>
  <c r="C191" i="2"/>
  <c r="C187" i="2"/>
  <c r="C179" i="2"/>
  <c r="C175" i="2"/>
  <c r="C159" i="2"/>
  <c r="C155" i="2"/>
  <c r="C151" i="2"/>
  <c r="C143" i="2"/>
  <c r="C111" i="2"/>
  <c r="C107" i="2"/>
  <c r="C87" i="2"/>
  <c r="C67" i="2"/>
  <c r="C59" i="2"/>
  <c r="C43" i="2"/>
  <c r="C15" i="2"/>
  <c r="J11" i="2"/>
  <c r="J7" i="2" s="1"/>
  <c r="I11" i="2"/>
  <c r="I7" i="2" s="1"/>
  <c r="E11" i="2"/>
  <c r="E7" i="2" s="1"/>
  <c r="I34" i="2"/>
  <c r="I25" i="2" s="1"/>
  <c r="E34" i="2"/>
  <c r="E25" i="2" s="1"/>
  <c r="E63" i="2"/>
  <c r="G79" i="2"/>
  <c r="I88" i="2"/>
  <c r="E88" i="2"/>
  <c r="G122" i="2"/>
  <c r="G118" i="2" s="1"/>
  <c r="I131" i="2"/>
  <c r="E131" i="2"/>
  <c r="I141" i="2"/>
  <c r="E141" i="2"/>
  <c r="I161" i="2"/>
  <c r="E161" i="2"/>
  <c r="H183" i="2"/>
  <c r="H173" i="2" s="1"/>
  <c r="D168" i="2"/>
  <c r="C168" i="2" s="1"/>
  <c r="D162" i="2"/>
  <c r="C162" i="2" s="1"/>
  <c r="D103" i="2"/>
  <c r="D102" i="2" s="1"/>
  <c r="C102" i="2" s="1"/>
  <c r="D68" i="2"/>
  <c r="D63" i="2" s="1"/>
  <c r="D51" i="2" s="1"/>
  <c r="D30" i="2"/>
  <c r="D29" i="2" s="1"/>
  <c r="D17" i="2"/>
  <c r="D16" i="2" s="1"/>
  <c r="D91" i="2"/>
  <c r="D88" i="2" s="1"/>
  <c r="D83" i="2"/>
  <c r="D76" i="2"/>
  <c r="D75" i="2" s="1"/>
  <c r="F11" i="2"/>
  <c r="F7" i="2" s="1"/>
  <c r="J88" i="2"/>
  <c r="J71" i="2" s="1"/>
  <c r="F88" i="2"/>
  <c r="H122" i="2"/>
  <c r="H118" i="2" s="1"/>
  <c r="J131" i="2"/>
  <c r="F131" i="2"/>
  <c r="J141" i="2"/>
  <c r="F141" i="2"/>
  <c r="H149" i="2"/>
  <c r="F161" i="2"/>
  <c r="D146" i="2"/>
  <c r="D141" i="2" s="1"/>
  <c r="D134" i="2"/>
  <c r="D131" i="2" s="1"/>
  <c r="D114" i="2"/>
  <c r="D113" i="2" s="1"/>
  <c r="C113" i="2" s="1"/>
  <c r="D80" i="2"/>
  <c r="D188" i="2"/>
  <c r="H11" i="2"/>
  <c r="H7" i="2" s="1"/>
  <c r="G11" i="2"/>
  <c r="G7" i="2" s="1"/>
  <c r="G34" i="2"/>
  <c r="G25" i="2" s="1"/>
  <c r="G63" i="2"/>
  <c r="I79" i="2"/>
  <c r="E79" i="2"/>
  <c r="I122" i="2"/>
  <c r="I118" i="2" s="1"/>
  <c r="E122" i="2"/>
  <c r="G131" i="2"/>
  <c r="I149" i="2"/>
  <c r="E149" i="2"/>
  <c r="G161" i="2"/>
  <c r="J183" i="2"/>
  <c r="J173" i="2" s="1"/>
  <c r="F183" i="2"/>
  <c r="F173" i="2" s="1"/>
  <c r="H63" i="2"/>
  <c r="J79" i="2"/>
  <c r="F79" i="2"/>
  <c r="D173" i="2"/>
  <c r="D149" i="2"/>
  <c r="D122" i="2"/>
  <c r="D118" i="2" s="1"/>
  <c r="D11" i="2"/>
  <c r="D7" i="2" s="1"/>
  <c r="B141" i="2"/>
  <c r="B183" i="2"/>
  <c r="C183" i="2" s="1"/>
  <c r="B149" i="2"/>
  <c r="B122" i="2"/>
  <c r="B161" i="2"/>
  <c r="B101" i="2"/>
  <c r="I63" i="2"/>
  <c r="I51" i="2" s="1"/>
  <c r="B188" i="2"/>
  <c r="B173" i="2"/>
  <c r="C173" i="2" s="1"/>
  <c r="G141" i="2"/>
  <c r="G88" i="2"/>
  <c r="H88" i="2"/>
  <c r="H79" i="2"/>
  <c r="H71" i="2" s="1"/>
  <c r="G188" i="2"/>
  <c r="J188" i="2"/>
  <c r="F188" i="2"/>
  <c r="I188" i="2"/>
  <c r="E188" i="2"/>
  <c r="H188" i="2"/>
  <c r="E173" i="2"/>
  <c r="G173" i="2"/>
  <c r="G149" i="2"/>
  <c r="H131" i="2"/>
  <c r="J118" i="2"/>
  <c r="F118" i="2"/>
  <c r="E118" i="2"/>
  <c r="J101" i="2"/>
  <c r="F101" i="2"/>
  <c r="I101" i="2"/>
  <c r="E101" i="2"/>
  <c r="H101" i="2"/>
  <c r="G101" i="2"/>
  <c r="J51" i="2"/>
  <c r="F51" i="2"/>
  <c r="E51" i="2"/>
  <c r="H51" i="2"/>
  <c r="G51" i="2"/>
  <c r="H34" i="2"/>
  <c r="H25" i="2" s="1"/>
  <c r="J25" i="2"/>
  <c r="F25" i="2"/>
  <c r="B99" i="2"/>
  <c r="B96" i="2"/>
  <c r="B91" i="2"/>
  <c r="B89" i="2"/>
  <c r="C89" i="2" s="1"/>
  <c r="B86" i="2"/>
  <c r="C86" i="2" s="1"/>
  <c r="B83" i="2"/>
  <c r="B80" i="2"/>
  <c r="B76" i="2"/>
  <c r="B73" i="2"/>
  <c r="B66" i="2"/>
  <c r="C66" i="2" s="1"/>
  <c r="B64" i="2"/>
  <c r="C64" i="2" s="1"/>
  <c r="B61" i="2"/>
  <c r="B58" i="2"/>
  <c r="B49" i="2"/>
  <c r="B45" i="2"/>
  <c r="B42" i="2"/>
  <c r="B39" i="2"/>
  <c r="C39" i="2" s="1"/>
  <c r="B37" i="2"/>
  <c r="C37" i="2" s="1"/>
  <c r="B35" i="2"/>
  <c r="C35" i="2" s="1"/>
  <c r="B30" i="2"/>
  <c r="B27" i="2"/>
  <c r="B21" i="2"/>
  <c r="B17" i="2"/>
  <c r="B14" i="2"/>
  <c r="C14" i="2" s="1"/>
  <c r="B12" i="2"/>
  <c r="C12" i="2" s="1"/>
  <c r="B9" i="2"/>
  <c r="B137" i="2"/>
  <c r="B68" i="2"/>
  <c r="E130" i="2" l="1"/>
  <c r="C80" i="2"/>
  <c r="C91" i="2"/>
  <c r="C141" i="2"/>
  <c r="C68" i="2"/>
  <c r="C149" i="2"/>
  <c r="F71" i="2"/>
  <c r="I71" i="2"/>
  <c r="C103" i="2"/>
  <c r="C83" i="2"/>
  <c r="F130" i="2"/>
  <c r="C110" i="2"/>
  <c r="C146" i="2"/>
  <c r="C188" i="2"/>
  <c r="E71" i="2"/>
  <c r="B44" i="2"/>
  <c r="C44" i="2" s="1"/>
  <c r="C45" i="2"/>
  <c r="B8" i="2"/>
  <c r="C9" i="2"/>
  <c r="B26" i="2"/>
  <c r="C26" i="2" s="1"/>
  <c r="C27" i="2"/>
  <c r="B57" i="2"/>
  <c r="C57" i="2" s="1"/>
  <c r="C58" i="2"/>
  <c r="B72" i="2"/>
  <c r="C72" i="2" s="1"/>
  <c r="C73" i="2"/>
  <c r="B98" i="2"/>
  <c r="C98" i="2" s="1"/>
  <c r="C99" i="2"/>
  <c r="G71" i="2"/>
  <c r="J130" i="2"/>
  <c r="J6" i="2" s="1"/>
  <c r="D79" i="2"/>
  <c r="D71" i="2" s="1"/>
  <c r="C114" i="2"/>
  <c r="B16" i="2"/>
  <c r="C16" i="2" s="1"/>
  <c r="C17" i="2"/>
  <c r="B20" i="2"/>
  <c r="C20" i="2" s="1"/>
  <c r="C21" i="2"/>
  <c r="B95" i="2"/>
  <c r="C95" i="2" s="1"/>
  <c r="C96" i="2"/>
  <c r="B29" i="2"/>
  <c r="C29" i="2" s="1"/>
  <c r="C30" i="2"/>
  <c r="B41" i="2"/>
  <c r="C41" i="2" s="1"/>
  <c r="C42" i="2"/>
  <c r="B60" i="2"/>
  <c r="C60" i="2" s="1"/>
  <c r="C61" i="2"/>
  <c r="B75" i="2"/>
  <c r="C75" i="2" s="1"/>
  <c r="C76" i="2"/>
  <c r="H130" i="2"/>
  <c r="H6" i="2" s="1"/>
  <c r="D101" i="2"/>
  <c r="C101" i="2" s="1"/>
  <c r="I130" i="2"/>
  <c r="B134" i="2"/>
  <c r="C137" i="2"/>
  <c r="B48" i="2"/>
  <c r="C49" i="2"/>
  <c r="B118" i="2"/>
  <c r="C118" i="2" s="1"/>
  <c r="C122" i="2"/>
  <c r="D161" i="2"/>
  <c r="C161" i="2" s="1"/>
  <c r="D25" i="2"/>
  <c r="B63" i="2"/>
  <c r="B11" i="2"/>
  <c r="C11" i="2" s="1"/>
  <c r="B34" i="2"/>
  <c r="C34" i="2" s="1"/>
  <c r="B88" i="2"/>
  <c r="C88" i="2" s="1"/>
  <c r="B79" i="2"/>
  <c r="C79" i="2" s="1"/>
  <c r="G130" i="2"/>
  <c r="F6" i="2"/>
  <c r="E6" i="2"/>
  <c r="I6" i="2"/>
  <c r="B25" i="2" l="1"/>
  <c r="C25" i="2" s="1"/>
  <c r="B131" i="2"/>
  <c r="C134" i="2"/>
  <c r="C8" i="2"/>
  <c r="B7" i="2"/>
  <c r="C7" i="2" s="1"/>
  <c r="B51" i="2"/>
  <c r="C51" i="2" s="1"/>
  <c r="C63" i="2"/>
  <c r="B47" i="2"/>
  <c r="C47" i="2" s="1"/>
  <c r="C48" i="2"/>
  <c r="D130" i="2"/>
  <c r="D6" i="2" s="1"/>
  <c r="G6" i="2"/>
  <c r="B71" i="2"/>
  <c r="C71" i="2" l="1"/>
  <c r="C131" i="2"/>
  <c r="B130" i="2"/>
  <c r="C130" i="2" s="1"/>
  <c r="B6" i="2" l="1"/>
  <c r="C6" i="2" s="1"/>
</calcChain>
</file>

<file path=xl/sharedStrings.xml><?xml version="1.0" encoding="utf-8"?>
<sst xmlns="http://schemas.openxmlformats.org/spreadsheetml/2006/main" count="216" uniqueCount="204">
  <si>
    <t>单位：万元</t>
    <phoneticPr fontId="4" type="noConversion"/>
  </si>
  <si>
    <t>功能科目</t>
  </si>
  <si>
    <t>市级提前下达县（区）转移支付</t>
  </si>
  <si>
    <t>名   称</t>
  </si>
  <si>
    <t>下达转移支付</t>
  </si>
  <si>
    <t>合计</t>
  </si>
  <si>
    <t>平定</t>
    <phoneticPr fontId="4" type="noConversion"/>
  </si>
  <si>
    <t>盂县</t>
    <phoneticPr fontId="4" type="noConversion"/>
  </si>
  <si>
    <t>郊区</t>
    <phoneticPr fontId="4" type="noConversion"/>
  </si>
  <si>
    <t>城区</t>
    <phoneticPr fontId="4" type="noConversion"/>
  </si>
  <si>
    <t>矿区</t>
    <phoneticPr fontId="4" type="noConversion"/>
  </si>
  <si>
    <t>开发区</t>
    <phoneticPr fontId="4" type="noConversion"/>
  </si>
  <si>
    <t xml:space="preserve"> 合 计</t>
  </si>
  <si>
    <t>一般公共服务支出</t>
  </si>
  <si>
    <t xml:space="preserve">  统计信息事务</t>
  </si>
  <si>
    <t xml:space="preserve">    专项普查活动</t>
  </si>
  <si>
    <t xml:space="preserve">        第四次经济普查2019年“两员”补助经费</t>
  </si>
  <si>
    <t xml:space="preserve">  群众团体事务</t>
  </si>
  <si>
    <t xml:space="preserve">    一般行政管理事务【群众团体事务】</t>
  </si>
  <si>
    <t xml:space="preserve">        下达2019年妇女儿童工作专项资金</t>
  </si>
  <si>
    <t>　　其他群众团体事务支出</t>
    <phoneticPr fontId="4" type="noConversion"/>
  </si>
  <si>
    <t>　　　　困难职工帮扶省财政配套资金（市县）</t>
    <phoneticPr fontId="4" type="noConversion"/>
  </si>
  <si>
    <t xml:space="preserve">  组织事务</t>
  </si>
  <si>
    <t xml:space="preserve">    其他组织事务支出</t>
  </si>
  <si>
    <t xml:space="preserve">        提前下达2019年度非公经济组织和社会组织党建工作经费</t>
  </si>
  <si>
    <t xml:space="preserve">        提前下达2019年农村(社区）党员教育培训经费</t>
  </si>
  <si>
    <t xml:space="preserve">  统战事务</t>
  </si>
  <si>
    <t xml:space="preserve">    其他统战事务支出</t>
  </si>
  <si>
    <t xml:space="preserve">        提前下达2019年寺观教学维修补助经费</t>
  </si>
  <si>
    <t>教育支出</t>
  </si>
  <si>
    <t xml:space="preserve">  教育管理事务</t>
  </si>
  <si>
    <t xml:space="preserve">    其他教育管理事务支出</t>
  </si>
  <si>
    <t xml:space="preserve">        提前下达2019年度原民办代课教师教龄补贴省级补助资金</t>
  </si>
  <si>
    <t>　普通教育</t>
    <phoneticPr fontId="4" type="noConversion"/>
  </si>
  <si>
    <t>　　学前教育</t>
    <phoneticPr fontId="4" type="noConversion"/>
  </si>
  <si>
    <t>　　　　支持学前教育发展资金</t>
    <phoneticPr fontId="4" type="noConversion"/>
  </si>
  <si>
    <t>　　　　学前教育建设与资助资金（市县）</t>
    <phoneticPr fontId="4" type="noConversion"/>
  </si>
  <si>
    <t>　职业教育</t>
    <phoneticPr fontId="4" type="noConversion"/>
  </si>
  <si>
    <t>　　技校教育</t>
    <phoneticPr fontId="4" type="noConversion"/>
  </si>
  <si>
    <t>　　　现代职业教育质量提升计划专项资金</t>
    <phoneticPr fontId="4" type="noConversion"/>
  </si>
  <si>
    <t>　　职业高中教育</t>
    <phoneticPr fontId="4" type="noConversion"/>
  </si>
  <si>
    <t>　　高等职业教育</t>
    <phoneticPr fontId="4" type="noConversion"/>
  </si>
  <si>
    <t xml:space="preserve">  成人教育</t>
  </si>
  <si>
    <t xml:space="preserve">    其他成人教育支出</t>
  </si>
  <si>
    <t xml:space="preserve">       提前下达2019年农村财会人员培训经费</t>
    <phoneticPr fontId="4" type="noConversion"/>
  </si>
  <si>
    <t>　特殊教育</t>
    <phoneticPr fontId="4" type="noConversion"/>
  </si>
  <si>
    <t>　　特殊学校教育</t>
    <phoneticPr fontId="4" type="noConversion"/>
  </si>
  <si>
    <t>　　　特殊教育补助经费</t>
    <phoneticPr fontId="4" type="noConversion"/>
  </si>
  <si>
    <t>科学技术支出</t>
  </si>
  <si>
    <t xml:space="preserve">  其他科学技术支出</t>
  </si>
  <si>
    <t xml:space="preserve">    其他科学技术支出</t>
  </si>
  <si>
    <t xml:space="preserve">        下达2017年R&amp;D经费投入强度市县奖励资金</t>
  </si>
  <si>
    <t>文化旅游体育与传媒支出</t>
  </si>
  <si>
    <t>　　非物质文化遗产保护专项资金</t>
    <phoneticPr fontId="4" type="noConversion"/>
  </si>
  <si>
    <t>　其他文化和旅游支出</t>
    <phoneticPr fontId="4" type="noConversion"/>
  </si>
  <si>
    <t>　　山西省传统工艺美术保护发展资金（地市）</t>
    <phoneticPr fontId="4" type="noConversion"/>
  </si>
  <si>
    <t xml:space="preserve">  文物</t>
  </si>
  <si>
    <t xml:space="preserve">    文物保护</t>
  </si>
  <si>
    <t xml:space="preserve">      提前下达2019年文物保护省级专项补助资金（第一批）</t>
    <phoneticPr fontId="4" type="noConversion"/>
  </si>
  <si>
    <t>　广播电视</t>
    <phoneticPr fontId="4" type="noConversion"/>
  </si>
  <si>
    <t>　　其他广播电视支出</t>
    <phoneticPr fontId="4" type="noConversion"/>
  </si>
  <si>
    <t>　　　中央补助地方公共文化服务体系建设专项资金</t>
    <phoneticPr fontId="4" type="noConversion"/>
  </si>
  <si>
    <t xml:space="preserve">  其他文化体育与传媒支出</t>
  </si>
  <si>
    <t>　　宣传文化发展专项支出</t>
    <phoneticPr fontId="4" type="noConversion"/>
  </si>
  <si>
    <t>　　　文化事业建设费（地市）</t>
    <phoneticPr fontId="4" type="noConversion"/>
  </si>
  <si>
    <t xml:space="preserve">    文化产业发展专项支出</t>
  </si>
  <si>
    <t xml:space="preserve">      提前下达2019年文化产业专项资金</t>
    <phoneticPr fontId="4" type="noConversion"/>
  </si>
  <si>
    <t>　　其他文化体育与传媒支出</t>
    <phoneticPr fontId="4" type="noConversion"/>
  </si>
  <si>
    <t>　　　省级公共文化服务体系建设配套资金</t>
    <phoneticPr fontId="4" type="noConversion"/>
  </si>
  <si>
    <t>社会保障和就业支出</t>
  </si>
  <si>
    <t xml:space="preserve">  就业补助</t>
  </si>
  <si>
    <t xml:space="preserve">    其他就业补助支出</t>
  </si>
  <si>
    <t xml:space="preserve">        就业补助资金</t>
  </si>
  <si>
    <t xml:space="preserve">  抚恤</t>
  </si>
  <si>
    <t xml:space="preserve">    其他优抚支出</t>
  </si>
  <si>
    <t xml:space="preserve">        提前下达2019年老党员生活补贴补助资金预算指标的通知</t>
  </si>
  <si>
    <t xml:space="preserve">        抚恤补助经费市级配套资金</t>
  </si>
  <si>
    <t xml:space="preserve">  退役安置</t>
  </si>
  <si>
    <t xml:space="preserve">    退役士兵安置</t>
  </si>
  <si>
    <t xml:space="preserve">        自主就业退役士兵一次性补助资金</t>
  </si>
  <si>
    <t xml:space="preserve">        提前下达2019年省级自主就业退役士兵一次性经济补助资金的通知</t>
  </si>
  <si>
    <t xml:space="preserve">    军队移交政府的离退休人员安置</t>
  </si>
  <si>
    <t xml:space="preserve">        提前下达2019年退役安置补助资金预算指标</t>
  </si>
  <si>
    <t xml:space="preserve">        退役安置补助经费</t>
  </si>
  <si>
    <t xml:space="preserve">    军队移交政府离退休干部管理机构</t>
  </si>
  <si>
    <t xml:space="preserve">  残疾人事业</t>
  </si>
  <si>
    <t xml:space="preserve">    残疾人就业和扶贫</t>
  </si>
  <si>
    <t xml:space="preserve">        提前下达2019年省级财政残疾人事业转移支付预算指标的通知</t>
  </si>
  <si>
    <t xml:space="preserve">    残疾人生活和护理补贴</t>
  </si>
  <si>
    <t xml:space="preserve">        困难残疾人生活补贴制度专项经费</t>
  </si>
  <si>
    <t xml:space="preserve">        提前下达2019年省级财政困难残疾人生活补贴资金的通知</t>
  </si>
  <si>
    <t xml:space="preserve">  财政对基本养老保险基金的补助</t>
  </si>
  <si>
    <t xml:space="preserve">    财政对城乡居民基本养老保险基金的补助</t>
  </si>
  <si>
    <t xml:space="preserve">        城乡居民养老出入口补</t>
  </si>
  <si>
    <t xml:space="preserve">  其他社会保障和就业支出</t>
  </si>
  <si>
    <t xml:space="preserve">    其他社会保障和就业支出</t>
  </si>
  <si>
    <t xml:space="preserve">        国有企业职教幼教退休教师待遇补助资金基数</t>
  </si>
  <si>
    <t>卫生健康支出</t>
  </si>
  <si>
    <t xml:space="preserve">  基层医疗卫生机构</t>
  </si>
  <si>
    <t xml:space="preserve">    其他基层医疗卫生机构支出</t>
  </si>
  <si>
    <t xml:space="preserve">        60周岁以上离岗乡村医生补助经费</t>
  </si>
  <si>
    <t xml:space="preserve">        村卫生室实施基本药物制度补助</t>
  </si>
  <si>
    <t xml:space="preserve">  公共卫生</t>
  </si>
  <si>
    <t xml:space="preserve">    基本公共卫生服务</t>
  </si>
  <si>
    <t xml:space="preserve">        基本公共卫生服务项目市级补助经费（包括流动人口基本公共卫生服务经费）</t>
  </si>
  <si>
    <t xml:space="preserve">  计划生育事务</t>
  </si>
  <si>
    <t xml:space="preserve">    其他计划生育事务支出</t>
  </si>
  <si>
    <t xml:space="preserve">        基层计生服务人员报酬</t>
  </si>
  <si>
    <t xml:space="preserve">        计生奖励政策补助经费</t>
  </si>
  <si>
    <t xml:space="preserve">  优抚对象医疗</t>
  </si>
  <si>
    <t xml:space="preserve">    优抚对象医疗补助</t>
  </si>
  <si>
    <t xml:space="preserve">        提前下达2019年中央和省级财政优抚对象医疗补助资金预算指标的通知</t>
  </si>
  <si>
    <t xml:space="preserve">        提前下达2019年优抚对象医疗补助资金预算指标的通知</t>
  </si>
  <si>
    <t xml:space="preserve">        优抚对象医疗保障经费</t>
  </si>
  <si>
    <t>节能环保支出</t>
  </si>
  <si>
    <t xml:space="preserve">  天然林保护</t>
  </si>
  <si>
    <t xml:space="preserve">    停伐补助</t>
  </si>
  <si>
    <t xml:space="preserve">        林业生态保护恢复资金</t>
  </si>
  <si>
    <t xml:space="preserve">  退耕还林</t>
  </si>
  <si>
    <t xml:space="preserve">    退耕现金</t>
  </si>
  <si>
    <t xml:space="preserve">    其他退耕还林支出</t>
  </si>
  <si>
    <t>　可再生能源</t>
    <phoneticPr fontId="4" type="noConversion"/>
  </si>
  <si>
    <t>　　可再生能源</t>
    <phoneticPr fontId="4" type="noConversion"/>
  </si>
  <si>
    <t>　　　煤层气抽采利用补贴省级配套资金</t>
    <phoneticPr fontId="4" type="noConversion"/>
  </si>
  <si>
    <t>农林水支出</t>
  </si>
  <si>
    <t xml:space="preserve">  农业</t>
  </si>
  <si>
    <t xml:space="preserve">    农业生产支持补贴</t>
  </si>
  <si>
    <t xml:space="preserve">        农业生产发展资金</t>
  </si>
  <si>
    <t xml:space="preserve">    其他农业支出</t>
  </si>
  <si>
    <t xml:space="preserve">        2019年省级动物防疫等补助经费预算指标</t>
  </si>
  <si>
    <t xml:space="preserve">        动物防疫等补助经费</t>
  </si>
  <si>
    <t xml:space="preserve">        农业资源及生态保护补助资金</t>
    <phoneticPr fontId="4" type="noConversion"/>
  </si>
  <si>
    <t xml:space="preserve">        2019年农业支持保护补贴资金（用于耕地地力保护）预算指标</t>
  </si>
  <si>
    <t xml:space="preserve">        下达2019年第一批农机化产业发展项目资金预算指标</t>
  </si>
  <si>
    <t xml:space="preserve">  林业和草原</t>
  </si>
  <si>
    <t xml:space="preserve">    森林生态效益补偿</t>
  </si>
  <si>
    <t xml:space="preserve">        林业改革发展资金</t>
  </si>
  <si>
    <t xml:space="preserve">    执法与监督</t>
  </si>
  <si>
    <t xml:space="preserve">    其他林业和草原支出</t>
  </si>
  <si>
    <t xml:space="preserve">        2019年省级林业改革发展专项转移支付资金预算指标</t>
  </si>
  <si>
    <t xml:space="preserve">  水利</t>
  </si>
  <si>
    <t xml:space="preserve">    水土保持</t>
  </si>
  <si>
    <t xml:space="preserve">        水利发展资金</t>
  </si>
  <si>
    <t xml:space="preserve">    防汛</t>
  </si>
  <si>
    <t xml:space="preserve">        水利发展资金</t>
    <phoneticPr fontId="4" type="noConversion"/>
  </si>
  <si>
    <t>　　水利建设移民支出</t>
    <phoneticPr fontId="4" type="noConversion"/>
  </si>
  <si>
    <t>　　　　大中型水库移民后期扶持资金</t>
    <phoneticPr fontId="4" type="noConversion"/>
  </si>
  <si>
    <t>　　其他水利支出</t>
    <phoneticPr fontId="4" type="noConversion"/>
  </si>
  <si>
    <t>　　　　水利发展资金（市县）</t>
    <phoneticPr fontId="4" type="noConversion"/>
  </si>
  <si>
    <t xml:space="preserve">  扶贫</t>
  </si>
  <si>
    <t xml:space="preserve">    社会发展</t>
  </si>
  <si>
    <t xml:space="preserve">        提前下达2019年省级农村建档立卡贫困人口参保资助资金的通知</t>
  </si>
  <si>
    <t xml:space="preserve">  普惠金融发展支出</t>
  </si>
  <si>
    <t xml:space="preserve">    支持农村金融机构</t>
  </si>
  <si>
    <t xml:space="preserve">        提前下达2019年普惠金融发展中央专项资金</t>
  </si>
  <si>
    <t xml:space="preserve">        提前下达2019年农村金融机构定向费用补贴省级专项资金</t>
  </si>
  <si>
    <t xml:space="preserve">    涉农贷款增量奖励</t>
  </si>
  <si>
    <t xml:space="preserve">        提前下达2019年涉农贷款增量奖励省级专项资金</t>
  </si>
  <si>
    <t xml:space="preserve">    农业保险保费补贴</t>
  </si>
  <si>
    <t xml:space="preserve">        提前下达2019年农业保险保费补贴省级预算指标</t>
  </si>
  <si>
    <t xml:space="preserve">        提前下达2019年农业保险保费补贴中央预算指标</t>
  </si>
  <si>
    <t>　　创业担保贷款贴息</t>
    <phoneticPr fontId="4" type="noConversion"/>
  </si>
  <si>
    <t>　　　　普惠金融发展专项资金</t>
    <phoneticPr fontId="4" type="noConversion"/>
  </si>
  <si>
    <t>交通运输支出</t>
  </si>
  <si>
    <t xml:space="preserve">  公路水路运输</t>
  </si>
  <si>
    <t xml:space="preserve">    其他公路水路运输支出</t>
  </si>
  <si>
    <t xml:space="preserve">        提前下达2019年交通建设项目资金（第一批）</t>
  </si>
  <si>
    <t>　铁路运输</t>
    <phoneticPr fontId="4" type="noConversion"/>
  </si>
  <si>
    <t>　　铁路安全</t>
    <phoneticPr fontId="4" type="noConversion"/>
  </si>
  <si>
    <t>　　　铁路道口安全管理专项资金（地市）</t>
    <phoneticPr fontId="4" type="noConversion"/>
  </si>
  <si>
    <t xml:space="preserve">  成品油价格改革对交通运输的补贴</t>
  </si>
  <si>
    <t xml:space="preserve">    对城市公交的补贴</t>
  </si>
  <si>
    <t xml:space="preserve">      公交车成品油价格补助资金（涨价补助）支出预算</t>
    <phoneticPr fontId="4" type="noConversion"/>
  </si>
  <si>
    <t xml:space="preserve">  车辆购置税支出</t>
  </si>
  <si>
    <t>　　车辆购置税用于公路等基础设施建设支出</t>
    <phoneticPr fontId="4" type="noConversion"/>
  </si>
  <si>
    <t>　　　车辆购置税收入补助地方</t>
    <phoneticPr fontId="4" type="noConversion"/>
  </si>
  <si>
    <t xml:space="preserve">    车辆购置税用于农村公路建设支出</t>
  </si>
  <si>
    <t xml:space="preserve">        车辆购置税收入补助地方</t>
  </si>
  <si>
    <t>商业服务业等支出</t>
  </si>
  <si>
    <t xml:space="preserve">  商业流通事务</t>
  </si>
  <si>
    <t xml:space="preserve">    其他商业流通事务支出</t>
  </si>
  <si>
    <t xml:space="preserve">        提前下达2019年省级第一批现代服务业发展引导专项</t>
  </si>
  <si>
    <t xml:space="preserve">  涉外发展服务支出</t>
  </si>
  <si>
    <t xml:space="preserve">    其他涉外发展服务支出</t>
  </si>
  <si>
    <t xml:space="preserve">        特殊项目10</t>
  </si>
  <si>
    <t>自然资源海洋气象等支出</t>
  </si>
  <si>
    <t xml:space="preserve">  自然资源事务</t>
  </si>
  <si>
    <t xml:space="preserve">    其他自然资源事务支出</t>
  </si>
  <si>
    <t xml:space="preserve">        关于提前下达2019年度农村地质灾害治理搬迁资金预算</t>
  </si>
  <si>
    <t>粮油物资储备支出</t>
  </si>
  <si>
    <t xml:space="preserve">  粮油事务</t>
  </si>
  <si>
    <t xml:space="preserve">    粮食专项业务活动</t>
  </si>
  <si>
    <t xml:space="preserve">        提前下达2019年粮食仓储设施维修和提升改造项目补助资金</t>
  </si>
  <si>
    <t>其他支出</t>
  </si>
  <si>
    <t xml:space="preserve">  其他支出</t>
  </si>
  <si>
    <t xml:space="preserve">    其他支出</t>
  </si>
  <si>
    <t xml:space="preserve">        2018年基础设施项目前期工作补助资金</t>
  </si>
  <si>
    <t>市级</t>
    <phoneticPr fontId="2" type="noConversion"/>
  </si>
  <si>
    <t>2019年省级提前</t>
    <phoneticPr fontId="2" type="noConversion"/>
  </si>
  <si>
    <t xml:space="preserve">  其他一般公共服务支出</t>
    <phoneticPr fontId="2" type="noConversion"/>
  </si>
  <si>
    <t xml:space="preserve">    其他一般公共服务支出</t>
    <phoneticPr fontId="2" type="noConversion"/>
  </si>
  <si>
    <t>　文化创作与保护</t>
    <phoneticPr fontId="4" type="noConversion"/>
  </si>
  <si>
    <t xml:space="preserve"> 文化和旅游</t>
    <phoneticPr fontId="4" type="noConversion"/>
  </si>
  <si>
    <t>2019年分县区一般公共预算专项转移支付表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</si>
</sst>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&quot;-&quot;??_ ;_ @_ "/>
    <numFmt numFmtId="177" formatCode="&quot;$&quot;#,##0_);\(&quot;$&quot;#,##0\)"/>
    <numFmt numFmtId="178" formatCode="#,##0;\-#,##0;&quot;-&quot;"/>
    <numFmt numFmtId="179" formatCode="#,##0;\(#,##0\)"/>
    <numFmt numFmtId="180" formatCode="_-* #,##0.00_-;\-* #,##0.00_-;_-* &quot;-&quot;??_-;_-@_-"/>
    <numFmt numFmtId="181" formatCode="#,##0;[Red]\(#,##0\)"/>
    <numFmt numFmtId="182" formatCode="_-&quot;$&quot;* #,##0_-;\-&quot;$&quot;* #,##0_-;_-&quot;$&quot;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_-&quot;$&quot;\ * #,##0_-;_-&quot;$&quot;\ * #,##0\-;_-&quot;$&quot;\ * &quot;-&quot;_-;_-@_-"/>
    <numFmt numFmtId="188" formatCode="&quot;$&quot;#,##0_);[Red]\(&quot;$&quot;#,##0\)"/>
    <numFmt numFmtId="189" formatCode="&quot;$&quot;#,##0.00_);[Red]\(&quot;$&quot;#,##0.00\)"/>
    <numFmt numFmtId="190" formatCode="&quot;$&quot;\ #,##0.00_-;[Red]&quot;$&quot;\ #,##0.00\-"/>
    <numFmt numFmtId="191" formatCode="0.00_)"/>
    <numFmt numFmtId="192" formatCode="_-* #,##0\ _k_r_-;\-* #,##0\ _k_r_-;_-* &quot;-&quot;\ _k_r_-;_-@_-"/>
    <numFmt numFmtId="193" formatCode="_-* #,##0.00\ _k_r_-;\-* #,##0.00\ _k_r_-;_-* &quot;-&quot;??\ _k_r_-;_-@_-"/>
    <numFmt numFmtId="194" formatCode="&quot;綅&quot;\t#,##0_);[Red]\(&quot;綅&quot;\t#,##0\)"/>
    <numFmt numFmtId="195" formatCode="&quot;?\t#,##0_);[Red]\(&quot;&quot;?&quot;\t#,##0\)"/>
    <numFmt numFmtId="196" formatCode="_(&quot;$&quot;* #,##0.00_);_(&quot;$&quot;* \(#,##0.00\);_(&quot;$&quot;* &quot;-&quot;??_);_(@_)"/>
    <numFmt numFmtId="197" formatCode="_(&quot;$&quot;* #,##0_);_(&quot;$&quot;* \(#,##0\);_(&quot;$&quot;* &quot;-&quot;_);_(@_)"/>
    <numFmt numFmtId="198" formatCode="_-&quot;$&quot;* #,##0.00_-;\-&quot;$&quot;* #,##0.00_-;_-&quot;$&quot;* &quot;-&quot;??_-;_-@_-"/>
    <numFmt numFmtId="199" formatCode="_-* #,##0_$_-;\-* #,##0_$_-;_-* &quot;-&quot;_$_-;_-@_-"/>
    <numFmt numFmtId="200" formatCode="_-* #,##0.00_$_-;\-* #,##0.00_$_-;_-* &quot;-&quot;??_$_-;_-@_-"/>
    <numFmt numFmtId="201" formatCode="_-* #,##0&quot;$&quot;_-;\-* #,##0&quot;$&quot;_-;_-* &quot;-&quot;&quot;$&quot;_-;_-@_-"/>
    <numFmt numFmtId="202" formatCode="_-* #,##0.00&quot;$&quot;_-;\-* #,##0.00&quot;$&quot;_-;_-* &quot;-&quot;??&quot;$&quot;_-;_-@_-"/>
    <numFmt numFmtId="203" formatCode="yy\.mm\.dd"/>
    <numFmt numFmtId="204" formatCode="0.0"/>
    <numFmt numFmtId="205" formatCode="0_);[Red]\(0\)"/>
    <numFmt numFmtId="206" formatCode="0_ ;[Red]\-0\ "/>
  </numFmts>
  <fonts count="88"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Geneva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2"/>
      <color indexed="8"/>
      <name val="楷体_GB2312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楷体_GB2312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7"/>
      <name val="Helv"/>
      <family val="2"/>
    </font>
    <font>
      <b/>
      <sz val="10"/>
      <name val="MS Sans Serif"/>
      <family val="2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u/>
      <sz val="7.5"/>
      <color indexed="36"/>
      <name val="Arial"/>
      <family val="2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name val="Arial"/>
      <family val="2"/>
    </font>
    <font>
      <u/>
      <sz val="7.5"/>
      <color indexed="12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0"/>
      <name val="Courier"/>
      <family val="3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7"/>
      <color indexed="10"/>
      <name val="Helv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1"/>
      <color indexed="20"/>
      <name val="Tahoma"/>
      <family val="2"/>
      <charset val="134"/>
    </font>
    <font>
      <sz val="12"/>
      <color indexed="16"/>
      <name val="宋体"/>
      <family val="3"/>
      <charset val="134"/>
    </font>
    <font>
      <sz val="10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0"/>
      <color indexed="17"/>
      <name val="宋体"/>
      <family val="3"/>
      <charset val="134"/>
    </font>
    <font>
      <u/>
      <sz val="12"/>
      <color indexed="20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12"/>
      <name val="바탕체"/>
      <family val="3"/>
      <charset val="134"/>
    </font>
    <font>
      <sz val="12"/>
      <name val="官帕眉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2"/>
      <name val="新細明體"/>
      <family val="1"/>
    </font>
    <font>
      <sz val="10"/>
      <name val="MS Sans Serif"/>
      <family val="2"/>
    </font>
    <font>
      <sz val="12"/>
      <color theme="1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82">
    <xf numFmtId="0" fontId="0" fillId="0" borderId="0"/>
    <xf numFmtId="43" fontId="1" fillId="0" borderId="0" applyFont="0" applyFill="0" applyBorder="0" applyAlignment="0" applyProtection="0"/>
    <xf numFmtId="0" fontId="1" fillId="0" borderId="0">
      <protection locked="0"/>
    </xf>
    <xf numFmtId="0" fontId="6" fillId="0" borderId="0" applyNumberFormat="0" applyFill="0" applyBorder="0" applyProtection="0">
      <alignment vertical="center"/>
    </xf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10" fillId="0" borderId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9" fontId="1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top"/>
    </xf>
    <xf numFmtId="0" fontId="10" fillId="0" borderId="0"/>
    <xf numFmtId="0" fontId="10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7" fillId="0" borderId="0"/>
    <xf numFmtId="0" fontId="7" fillId="0" borderId="0"/>
    <xf numFmtId="0" fontId="8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8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0">
      <protection locked="0"/>
    </xf>
    <xf numFmtId="0" fontId="16" fillId="16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7" fillId="18" borderId="0" applyNumberFormat="0" applyBorder="0" applyAlignment="0" applyProtection="0"/>
    <xf numFmtId="0" fontId="17" fillId="4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6" borderId="0" applyNumberFormat="0" applyBorder="0" applyAlignment="0" applyProtection="0"/>
    <xf numFmtId="0" fontId="17" fillId="2" borderId="0" applyNumberFormat="0" applyBorder="0" applyAlignment="0" applyProtection="0"/>
    <xf numFmtId="0" fontId="17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6" borderId="0" applyNumberFormat="0" applyBorder="0" applyAlignment="0" applyProtection="0"/>
    <xf numFmtId="0" fontId="16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5" borderId="0" applyNumberFormat="0" applyBorder="0" applyAlignment="0" applyProtection="0"/>
    <xf numFmtId="0" fontId="18" fillId="0" borderId="0">
      <alignment horizontal="center" wrapText="1"/>
      <protection locked="0"/>
    </xf>
    <xf numFmtId="0" fontId="19" fillId="3" borderId="0" applyNumberFormat="0" applyBorder="0" applyAlignment="0" applyProtection="0">
      <alignment vertical="center"/>
    </xf>
    <xf numFmtId="3" fontId="20" fillId="0" borderId="0"/>
    <xf numFmtId="177" fontId="21" fillId="0" borderId="2" applyAlignment="0" applyProtection="0"/>
    <xf numFmtId="178" fontId="11" fillId="0" borderId="0" applyFill="0" applyBorder="0" applyAlignment="0"/>
    <xf numFmtId="0" fontId="22" fillId="19" borderId="8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1" fillId="0" borderId="0" applyNumberFormat="0" applyFill="0" applyBorder="0" applyAlignment="0" applyProtection="0"/>
    <xf numFmtId="41" fontId="1" fillId="0" borderId="0" applyFont="0" applyFill="0" applyBorder="0" applyAlignment="0" applyProtection="0"/>
    <xf numFmtId="179" fontId="24" fillId="0" borderId="0"/>
    <xf numFmtId="180" fontId="1" fillId="0" borderId="0" applyFont="0" applyFill="0" applyBorder="0" applyAlignment="0" applyProtection="0"/>
    <xf numFmtId="181" fontId="7" fillId="0" borderId="0"/>
    <xf numFmtId="182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24" fillId="0" borderId="0"/>
    <xf numFmtId="0" fontId="25" fillId="0" borderId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4" fillId="0" borderId="0"/>
    <xf numFmtId="0" fontId="26" fillId="0" borderId="0" applyNumberFormat="0" applyFill="0" applyBorder="0" applyAlignment="0" applyProtection="0">
      <alignment vertical="center"/>
    </xf>
    <xf numFmtId="2" fontId="25" fillId="0" borderId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4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0" fontId="30" fillId="0" borderId="10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Protection="0"/>
    <xf numFmtId="0" fontId="30" fillId="0" borderId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7" borderId="8" applyNumberFormat="0" applyAlignment="0" applyProtection="0">
      <alignment vertical="center"/>
    </xf>
    <xf numFmtId="0" fontId="29" fillId="18" borderId="7" applyNumberFormat="0" applyBorder="0" applyAlignment="0" applyProtection="0"/>
    <xf numFmtId="186" fontId="37" fillId="21" borderId="0"/>
    <xf numFmtId="0" fontId="36" fillId="7" borderId="8" applyNumberFormat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186" fontId="39" fillId="22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40" fillId="23" borderId="0" applyNumberFormat="0" applyBorder="0" applyAlignment="0" applyProtection="0">
      <alignment vertical="center"/>
    </xf>
    <xf numFmtId="0" fontId="24" fillId="0" borderId="0"/>
    <xf numFmtId="37" fontId="41" fillId="0" borderId="0"/>
    <xf numFmtId="0" fontId="42" fillId="0" borderId="0"/>
    <xf numFmtId="0" fontId="37" fillId="0" borderId="0"/>
    <xf numFmtId="191" fontId="43" fillId="0" borderId="0"/>
    <xf numFmtId="0" fontId="10" fillId="0" borderId="0"/>
    <xf numFmtId="0" fontId="1" fillId="18" borderId="15" applyNumberFormat="0" applyFont="0" applyAlignment="0" applyProtection="0">
      <alignment vertical="center"/>
    </xf>
    <xf numFmtId="0" fontId="44" fillId="19" borderId="16" applyNumberFormat="0" applyAlignment="0" applyProtection="0">
      <alignment vertical="center"/>
    </xf>
    <xf numFmtId="14" fontId="18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3" fontId="1" fillId="0" borderId="0" applyFont="0" applyFill="0" applyProtection="0"/>
    <xf numFmtId="0" fontId="1" fillId="0" borderId="0" applyNumberFormat="0" applyFont="0" applyFill="0" applyBorder="0" applyAlignment="0" applyProtection="0">
      <alignment horizontal="left"/>
    </xf>
    <xf numFmtId="15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21" fillId="0" borderId="17">
      <alignment horizontal="center"/>
    </xf>
    <xf numFmtId="3" fontId="1" fillId="0" borderId="0" applyFont="0" applyFill="0" applyBorder="0" applyAlignment="0" applyProtection="0"/>
    <xf numFmtId="0" fontId="1" fillId="24" borderId="0" applyNumberFormat="0" applyFont="0" applyBorder="0" applyAlignment="0" applyProtection="0"/>
    <xf numFmtId="3" fontId="45" fillId="0" borderId="0"/>
    <xf numFmtId="0" fontId="21" fillId="0" borderId="0" applyNumberFormat="0" applyFill="0" applyBorder="0" applyAlignment="0" applyProtection="0"/>
    <xf numFmtId="0" fontId="46" fillId="25" borderId="18">
      <protection locked="0"/>
    </xf>
    <xf numFmtId="0" fontId="47" fillId="0" borderId="0"/>
    <xf numFmtId="0" fontId="46" fillId="25" borderId="18">
      <protection locked="0"/>
    </xf>
    <xf numFmtId="0" fontId="46" fillId="25" borderId="18">
      <protection locked="0"/>
    </xf>
    <xf numFmtId="0" fontId="48" fillId="0" borderId="0" applyNumberFormat="0" applyFill="0" applyBorder="0" applyAlignment="0" applyProtection="0">
      <alignment vertical="center"/>
    </xf>
    <xf numFmtId="0" fontId="25" fillId="0" borderId="19" applyProtection="0"/>
    <xf numFmtId="192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96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0" fontId="7" fillId="0" borderId="5" applyNumberFormat="0" applyFill="0" applyProtection="0">
      <alignment horizontal="right"/>
    </xf>
    <xf numFmtId="0" fontId="50" fillId="0" borderId="11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3" fillId="0" borderId="5" applyNumberFormat="0" applyFill="0" applyProtection="0">
      <alignment horizontal="center"/>
    </xf>
    <xf numFmtId="0" fontId="54" fillId="0" borderId="0" applyNumberFormat="0" applyFill="0" applyBorder="0" applyAlignment="0" applyProtection="0"/>
    <xf numFmtId="0" fontId="55" fillId="0" borderId="20" applyNumberFormat="0" applyFill="0" applyProtection="0">
      <alignment horizont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center"/>
    </xf>
    <xf numFmtId="0" fontId="12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72" fillId="19" borderId="8" applyNumberFormat="0" applyAlignment="0" applyProtection="0">
      <alignment vertical="center"/>
    </xf>
    <xf numFmtId="0" fontId="72" fillId="19" borderId="8" applyNumberFormat="0" applyAlignment="0" applyProtection="0">
      <alignment vertical="center"/>
    </xf>
    <xf numFmtId="0" fontId="72" fillId="19" borderId="8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73" fillId="20" borderId="9" applyNumberFormat="0" applyAlignment="0" applyProtection="0">
      <alignment vertical="center"/>
    </xf>
    <xf numFmtId="0" fontId="73" fillId="20" borderId="9" applyNumberFormat="0" applyAlignment="0" applyProtection="0">
      <alignment vertical="center"/>
    </xf>
    <xf numFmtId="0" fontId="73" fillId="20" borderId="9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5" fillId="0" borderId="20" applyNumberFormat="0" applyFill="0" applyProtection="0">
      <alignment horizontal="left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6" fillId="0" borderId="14" applyNumberFormat="0" applyFill="0" applyAlignment="0" applyProtection="0">
      <alignment vertical="center"/>
    </xf>
    <xf numFmtId="0" fontId="76" fillId="0" borderId="14" applyNumberFormat="0" applyFill="0" applyAlignment="0" applyProtection="0">
      <alignment vertical="center"/>
    </xf>
    <xf numFmtId="0" fontId="76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77" fillId="0" borderId="0"/>
    <xf numFmtId="199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0" fontId="24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8" fillId="0" borderId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203" fontId="7" fillId="0" borderId="20" applyFill="0" applyProtection="0">
      <alignment horizontal="right"/>
    </xf>
    <xf numFmtId="0" fontId="7" fillId="0" borderId="5" applyNumberFormat="0" applyFill="0" applyProtection="0">
      <alignment horizontal="left"/>
    </xf>
    <xf numFmtId="0" fontId="80" fillId="23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81" fillId="19" borderId="16" applyNumberFormat="0" applyAlignment="0" applyProtection="0">
      <alignment vertical="center"/>
    </xf>
    <xf numFmtId="0" fontId="81" fillId="19" borderId="16" applyNumberFormat="0" applyAlignment="0" applyProtection="0">
      <alignment vertical="center"/>
    </xf>
    <xf numFmtId="0" fontId="81" fillId="19" borderId="16" applyNumberFormat="0" applyAlignment="0" applyProtection="0">
      <alignment vertical="center"/>
    </xf>
    <xf numFmtId="0" fontId="44" fillId="19" borderId="16" applyNumberFormat="0" applyAlignment="0" applyProtection="0">
      <alignment vertical="center"/>
    </xf>
    <xf numFmtId="0" fontId="44" fillId="19" borderId="16" applyNumberFormat="0" applyAlignment="0" applyProtection="0">
      <alignment vertical="center"/>
    </xf>
    <xf numFmtId="0" fontId="82" fillId="7" borderId="8" applyNumberFormat="0" applyAlignment="0" applyProtection="0">
      <alignment vertical="center"/>
    </xf>
    <xf numFmtId="0" fontId="82" fillId="7" borderId="8" applyNumberFormat="0" applyAlignment="0" applyProtection="0">
      <alignment vertical="center"/>
    </xf>
    <xf numFmtId="0" fontId="82" fillId="7" borderId="8" applyNumberFormat="0" applyAlignment="0" applyProtection="0">
      <alignment vertical="center"/>
    </xf>
    <xf numFmtId="0" fontId="36" fillId="7" borderId="8" applyNumberFormat="0" applyAlignment="0" applyProtection="0">
      <alignment vertical="center"/>
    </xf>
    <xf numFmtId="0" fontId="36" fillId="7" borderId="8" applyNumberFormat="0" applyAlignment="0" applyProtection="0">
      <alignment vertical="center"/>
    </xf>
    <xf numFmtId="1" fontId="7" fillId="0" borderId="20" applyFill="0" applyProtection="0">
      <alignment horizontal="center"/>
    </xf>
    <xf numFmtId="1" fontId="83" fillId="0" borderId="7">
      <alignment vertical="center"/>
      <protection locked="0"/>
    </xf>
    <xf numFmtId="0" fontId="84" fillId="0" borderId="0"/>
    <xf numFmtId="204" fontId="83" fillId="0" borderId="7">
      <alignment vertical="center"/>
      <protection locked="0"/>
    </xf>
    <xf numFmtId="0" fontId="7" fillId="0" borderId="0"/>
    <xf numFmtId="0" fontId="85" fillId="0" borderId="0"/>
    <xf numFmtId="0" fontId="86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18" borderId="15" applyNumberFormat="0" applyFont="0" applyAlignment="0" applyProtection="0">
      <alignment vertical="center"/>
    </xf>
    <xf numFmtId="0" fontId="1" fillId="18" borderId="15" applyNumberFormat="0" applyFont="0" applyAlignment="0" applyProtection="0">
      <alignment vertical="center"/>
    </xf>
    <xf numFmtId="0" fontId="1" fillId="18" borderId="15" applyNumberFormat="0" applyFont="0" applyAlignment="0" applyProtection="0">
      <alignment vertical="center"/>
    </xf>
    <xf numFmtId="0" fontId="1" fillId="18" borderId="15" applyNumberFormat="0" applyFont="0" applyAlignment="0" applyProtection="0">
      <alignment vertical="center"/>
    </xf>
    <xf numFmtId="0" fontId="1" fillId="18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/>
    <xf numFmtId="0" fontId="87" fillId="0" borderId="0" xfId="0" applyFont="1" applyFill="1" applyBorder="1" applyAlignment="1">
      <alignment horizontal="centerContinuous" vertical="center"/>
    </xf>
    <xf numFmtId="0" fontId="8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Continuous" vertical="center"/>
    </xf>
    <xf numFmtId="0" fontId="87" fillId="0" borderId="1" xfId="0" applyFont="1" applyFill="1" applyBorder="1" applyAlignment="1">
      <alignment horizontal="center" vertical="center" wrapText="1"/>
    </xf>
    <xf numFmtId="0" fontId="87" fillId="0" borderId="5" xfId="0" applyFont="1" applyFill="1" applyBorder="1" applyAlignment="1">
      <alignment horizontal="center" vertical="center" wrapText="1"/>
    </xf>
    <xf numFmtId="0" fontId="87" fillId="0" borderId="7" xfId="0" applyFont="1" applyFill="1" applyBorder="1" applyAlignment="1">
      <alignment vertical="center"/>
    </xf>
    <xf numFmtId="0" fontId="87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205" fontId="87" fillId="0" borderId="0" xfId="0" applyNumberFormat="1" applyFont="1" applyFill="1" applyBorder="1" applyAlignment="1">
      <alignment horizontal="centerContinuous" vertical="center"/>
    </xf>
    <xf numFmtId="205" fontId="87" fillId="0" borderId="0" xfId="0" applyNumberFormat="1" applyFont="1" applyFill="1" applyBorder="1" applyAlignment="1">
      <alignment vertical="center"/>
    </xf>
    <xf numFmtId="205" fontId="87" fillId="0" borderId="2" xfId="0" applyNumberFormat="1" applyFont="1" applyFill="1" applyBorder="1" applyAlignment="1">
      <alignment horizontal="center" vertical="center" wrapText="1"/>
    </xf>
    <xf numFmtId="205" fontId="87" fillId="0" borderId="3" xfId="0" applyNumberFormat="1" applyFont="1" applyFill="1" applyBorder="1" applyAlignment="1">
      <alignment horizontal="centerContinuous" vertical="center"/>
    </xf>
    <xf numFmtId="205" fontId="87" fillId="0" borderId="4" xfId="0" applyNumberFormat="1" applyFont="1" applyFill="1" applyBorder="1" applyAlignment="1">
      <alignment horizontal="centerContinuous" vertical="center"/>
    </xf>
    <xf numFmtId="205" fontId="87" fillId="0" borderId="6" xfId="0" applyNumberFormat="1" applyFont="1" applyFill="1" applyBorder="1" applyAlignment="1">
      <alignment horizontal="center" vertical="center" wrapText="1"/>
    </xf>
    <xf numFmtId="205" fontId="87" fillId="0" borderId="7" xfId="0" applyNumberFormat="1" applyFont="1" applyFill="1" applyBorder="1" applyAlignment="1">
      <alignment horizontal="center" vertical="center"/>
    </xf>
    <xf numFmtId="205" fontId="87" fillId="0" borderId="7" xfId="1" applyNumberFormat="1" applyFont="1" applyFill="1" applyBorder="1" applyAlignment="1">
      <alignment vertical="center"/>
    </xf>
    <xf numFmtId="205" fontId="87" fillId="0" borderId="0" xfId="0" applyNumberFormat="1" applyFont="1" applyFill="1" applyBorder="1" applyAlignment="1">
      <alignment horizontal="right" vertical="center"/>
    </xf>
    <xf numFmtId="205" fontId="87" fillId="0" borderId="4" xfId="0" applyNumberFormat="1" applyFont="1" applyFill="1" applyBorder="1" applyAlignment="1">
      <alignment horizontal="right" vertical="center"/>
    </xf>
    <xf numFmtId="205" fontId="87" fillId="0" borderId="7" xfId="1" applyNumberFormat="1" applyFont="1" applyFill="1" applyBorder="1" applyAlignment="1">
      <alignment horizontal="right" vertical="center"/>
    </xf>
    <xf numFmtId="206" fontId="87" fillId="0" borderId="0" xfId="0" applyNumberFormat="1" applyFont="1" applyFill="1" applyBorder="1" applyAlignment="1">
      <alignment horizontal="centerContinuous" vertical="center"/>
    </xf>
    <xf numFmtId="206" fontId="87" fillId="0" borderId="0" xfId="0" applyNumberFormat="1" applyFont="1" applyFill="1" applyBorder="1" applyAlignment="1">
      <alignment vertical="center"/>
    </xf>
    <xf numFmtId="206" fontId="87" fillId="0" borderId="1" xfId="0" applyNumberFormat="1" applyFont="1" applyFill="1" applyBorder="1" applyAlignment="1">
      <alignment horizontal="center" vertical="center" wrapText="1"/>
    </xf>
    <xf numFmtId="206" fontId="87" fillId="0" borderId="5" xfId="0" applyNumberFormat="1" applyFont="1" applyFill="1" applyBorder="1" applyAlignment="1">
      <alignment horizontal="center" vertical="center" wrapText="1"/>
    </xf>
    <xf numFmtId="206" fontId="87" fillId="0" borderId="7" xfId="1" applyNumberFormat="1" applyFont="1" applyFill="1" applyBorder="1" applyAlignment="1">
      <alignment vertical="center"/>
    </xf>
    <xf numFmtId="205" fontId="87" fillId="33" borderId="7" xfId="1" applyNumberFormat="1" applyFont="1" applyFill="1" applyBorder="1" applyAlignment="1">
      <alignment vertical="center"/>
    </xf>
  </cellXfs>
  <cellStyles count="2182">
    <cellStyle name="?鹎%U龡&amp;H?_x0008__x001c__x001c_?_x0007__x0001__x0001_" xfId="2"/>
    <cellStyle name="@ET_Style?@font-face" xfId="3"/>
    <cellStyle name="_2009年度云南邮政金融类储蓄短信收入情况表" xfId="4"/>
    <cellStyle name="_20100326高清市院遂宁检察院1080P配置清单26日改" xfId="5"/>
    <cellStyle name="_2013年地方财政分县区收支预算表" xfId="6"/>
    <cellStyle name="_Book1" xfId="7"/>
    <cellStyle name="_Book1_1" xfId="8"/>
    <cellStyle name="_Book1_2" xfId="9"/>
    <cellStyle name="_Book1_2_2013年地方财政分县区收支预算表" xfId="10"/>
    <cellStyle name="_Book1_2_Book1" xfId="11"/>
    <cellStyle name="_Book1_2_年初可执行指标录入" xfId="12"/>
    <cellStyle name="_Book1_2_阳泉市2013年第一次报省预算（全市0227）" xfId="13"/>
    <cellStyle name="_Book1_2_阳泉市2013预算测算（第二次）" xfId="14"/>
    <cellStyle name="_Book1_2013年地方财政分县区收支预算表" xfId="15"/>
    <cellStyle name="_Book1_3" xfId="16"/>
    <cellStyle name="_Book1_4" xfId="17"/>
    <cellStyle name="_Book1_Book1" xfId="18"/>
    <cellStyle name="_Book1_年初可执行指标录入" xfId="19"/>
    <cellStyle name="_Book1_阳泉市2013年第一次报省预算（全市0227）" xfId="20"/>
    <cellStyle name="_Book1_阳泉市2013预算测算（第二次）" xfId="21"/>
    <cellStyle name="_ET_STYLE_NoName_00_" xfId="22"/>
    <cellStyle name="_ET_STYLE_NoName_00__2013年地方财政分县区收支预算表" xfId="23"/>
    <cellStyle name="_ET_STYLE_NoName_00__Book1" xfId="24"/>
    <cellStyle name="_ET_STYLE_NoName_00__Book1_1" xfId="25"/>
    <cellStyle name="_ET_STYLE_NoName_00__Book1_1_2013年地方财政分县区收支预算表" xfId="26"/>
    <cellStyle name="_ET_STYLE_NoName_00__Book1_1_年初可执行指标录入" xfId="27"/>
    <cellStyle name="_ET_STYLE_NoName_00__Book1_1_县公司" xfId="28"/>
    <cellStyle name="_ET_STYLE_NoName_00__Book1_1_阳泉市2013年第一次报省预算（全市0227）" xfId="29"/>
    <cellStyle name="_ET_STYLE_NoName_00__Book1_1_阳泉市2013预算测算（第二次）" xfId="30"/>
    <cellStyle name="_ET_STYLE_NoName_00__Book1_1_银行账户情况表_2010年12月" xfId="31"/>
    <cellStyle name="_ET_STYLE_NoName_00__Book1_2" xfId="32"/>
    <cellStyle name="_ET_STYLE_NoName_00__Book1_2013年地方财政分县区收支预算表" xfId="33"/>
    <cellStyle name="_ET_STYLE_NoName_00__Book1_年初可执行指标录入" xfId="34"/>
    <cellStyle name="_ET_STYLE_NoName_00__Book1_县公司" xfId="35"/>
    <cellStyle name="_ET_STYLE_NoName_00__Book1_阳泉市2013年第一次报省预算（全市0227）" xfId="36"/>
    <cellStyle name="_ET_STYLE_NoName_00__Book1_阳泉市2013预算测算（第二次）" xfId="37"/>
    <cellStyle name="_ET_STYLE_NoName_00__Book1_银行账户情况表_2010年12月" xfId="38"/>
    <cellStyle name="_ET_STYLE_NoName_00__Sheet3" xfId="39"/>
    <cellStyle name="_ET_STYLE_NoName_00__建行" xfId="40"/>
    <cellStyle name="_ET_STYLE_NoName_00__年初可执行指标录入" xfId="41"/>
    <cellStyle name="_ET_STYLE_NoName_00__县公司" xfId="42"/>
    <cellStyle name="_ET_STYLE_NoName_00__阳泉市2013年第一次报省预算（全市0227）" xfId="43"/>
    <cellStyle name="_ET_STYLE_NoName_00__阳泉市2013预算测算（第二次）" xfId="44"/>
    <cellStyle name="_ET_STYLE_NoName_00__银行账户情况表_2010年12月" xfId="45"/>
    <cellStyle name="_ET_STYLE_NoName_00__云南水利电力有限公司" xfId="46"/>
    <cellStyle name="_Sheet1" xfId="47"/>
    <cellStyle name="_本部汇总" xfId="48"/>
    <cellStyle name="_南方电网" xfId="49"/>
    <cellStyle name="_年初可执行指标录入" xfId="50"/>
    <cellStyle name="_弱电系统设备配置报价清单" xfId="51"/>
    <cellStyle name="_阳泉市2013年第一次报省预算（全市0227）" xfId="52"/>
    <cellStyle name="_阳泉市2013预算测算（第二次）" xfId="53"/>
    <cellStyle name="0,0_x000d__x000a_NA_x000d__x000a_" xfId="54"/>
    <cellStyle name="20% - Accent1" xfId="55"/>
    <cellStyle name="20% - Accent2" xfId="56"/>
    <cellStyle name="20% - Accent3" xfId="57"/>
    <cellStyle name="20% - Accent4" xfId="58"/>
    <cellStyle name="20% - Accent5" xfId="59"/>
    <cellStyle name="20% - Accent6" xfId="60"/>
    <cellStyle name="20% - 强调文字颜色 1 2" xfId="61"/>
    <cellStyle name="20% - 强调文字颜色 1 2 2" xfId="62"/>
    <cellStyle name="20% - 强调文字颜色 1 2 3" xfId="63"/>
    <cellStyle name="20% - 强调文字颜色 1 2_2012年文教科审核单位目预算(修改后)" xfId="64"/>
    <cellStyle name="20% - 强调文字颜色 1 3" xfId="65"/>
    <cellStyle name="20% - 强调文字颜色 2 2" xfId="66"/>
    <cellStyle name="20% - 强调文字颜色 2 2 2" xfId="67"/>
    <cellStyle name="20% - 强调文字颜色 2 2 3" xfId="68"/>
    <cellStyle name="20% - 强调文字颜色 2 2_2012年文教科审核单位目预算(修改后)" xfId="69"/>
    <cellStyle name="20% - 强调文字颜色 2 3" xfId="70"/>
    <cellStyle name="20% - 强调文字颜色 3 2" xfId="71"/>
    <cellStyle name="20% - 强调文字颜色 3 2 2" xfId="72"/>
    <cellStyle name="20% - 强调文字颜色 3 2 3" xfId="73"/>
    <cellStyle name="20% - 强调文字颜色 3 2_2012年文教科审核单位目预算(修改后)" xfId="74"/>
    <cellStyle name="20% - 强调文字颜色 3 3" xfId="75"/>
    <cellStyle name="20% - 强调文字颜色 4 2" xfId="76"/>
    <cellStyle name="20% - 强调文字颜色 4 2 2" xfId="77"/>
    <cellStyle name="20% - 强调文字颜色 4 2 3" xfId="78"/>
    <cellStyle name="20% - 强调文字颜色 4 2_2012年文教科审核单位目预算(修改后)" xfId="79"/>
    <cellStyle name="20% - 强调文字颜色 4 3" xfId="80"/>
    <cellStyle name="20% - 强调文字颜色 5 2" xfId="81"/>
    <cellStyle name="20% - 强调文字颜色 5 2 2" xfId="82"/>
    <cellStyle name="20% - 强调文字颜色 5 2 3" xfId="83"/>
    <cellStyle name="20% - 强调文字颜色 5 2_2012年文教科审核单位目预算(修改后)" xfId="84"/>
    <cellStyle name="20% - 强调文字颜色 5 3" xfId="85"/>
    <cellStyle name="20% - 强调文字颜色 6 2" xfId="86"/>
    <cellStyle name="20% - 强调文字颜色 6 2 2" xfId="87"/>
    <cellStyle name="20% - 强调文字颜色 6 2 3" xfId="88"/>
    <cellStyle name="20% - 强调文字颜色 6 2_2012年文教科审核单位目预算(修改后)" xfId="89"/>
    <cellStyle name="20% - 强调文字颜色 6 3" xfId="90"/>
    <cellStyle name="40% - Accent1" xfId="91"/>
    <cellStyle name="40% - Accent2" xfId="92"/>
    <cellStyle name="40% - Accent3" xfId="93"/>
    <cellStyle name="40% - Accent4" xfId="94"/>
    <cellStyle name="40% - Accent5" xfId="95"/>
    <cellStyle name="40% - Accent6" xfId="96"/>
    <cellStyle name="40% - 强调文字颜色 1 2" xfId="97"/>
    <cellStyle name="40% - 强调文字颜色 1 2 2" xfId="98"/>
    <cellStyle name="40% - 强调文字颜色 1 2 3" xfId="99"/>
    <cellStyle name="40% - 强调文字颜色 1 2_2012年文教科审核单位目预算(修改后)" xfId="100"/>
    <cellStyle name="40% - 强调文字颜色 1 3" xfId="101"/>
    <cellStyle name="40% - 强调文字颜色 2 2" xfId="102"/>
    <cellStyle name="40% - 强调文字颜色 2 2 2" xfId="103"/>
    <cellStyle name="40% - 强调文字颜色 2 2 3" xfId="104"/>
    <cellStyle name="40% - 强调文字颜色 2 2_2012年文教科审核单位目预算(修改后)" xfId="105"/>
    <cellStyle name="40% - 强调文字颜色 2 3" xfId="106"/>
    <cellStyle name="40% - 强调文字颜色 3 2" xfId="107"/>
    <cellStyle name="40% - 强调文字颜色 3 2 2" xfId="108"/>
    <cellStyle name="40% - 强调文字颜色 3 2 3" xfId="109"/>
    <cellStyle name="40% - 强调文字颜色 3 2_2012年文教科审核单位目预算(修改后)" xfId="110"/>
    <cellStyle name="40% - 强调文字颜色 3 3" xfId="111"/>
    <cellStyle name="40% - 强调文字颜色 4 2" xfId="112"/>
    <cellStyle name="40% - 强调文字颜色 4 2 2" xfId="113"/>
    <cellStyle name="40% - 强调文字颜色 4 2 3" xfId="114"/>
    <cellStyle name="40% - 强调文字颜色 4 2_2012年文教科审核单位目预算(修改后)" xfId="115"/>
    <cellStyle name="40% - 强调文字颜色 4 3" xfId="116"/>
    <cellStyle name="40% - 强调文字颜色 5 2" xfId="117"/>
    <cellStyle name="40% - 强调文字颜色 5 2 2" xfId="118"/>
    <cellStyle name="40% - 强调文字颜色 5 2 3" xfId="119"/>
    <cellStyle name="40% - 强调文字颜色 5 2_2012年文教科审核单位目预算(修改后)" xfId="120"/>
    <cellStyle name="40% - 强调文字颜色 5 3" xfId="121"/>
    <cellStyle name="40% - 强调文字颜色 6 2" xfId="122"/>
    <cellStyle name="40% - 强调文字颜色 6 2 2" xfId="123"/>
    <cellStyle name="40% - 强调文字颜色 6 2 3" xfId="124"/>
    <cellStyle name="40% - 强调文字颜色 6 2_2012年文教科审核单位目预算(修改后)" xfId="125"/>
    <cellStyle name="40% - 强调文字颜色 6 3" xfId="126"/>
    <cellStyle name="60% - Accent1" xfId="127"/>
    <cellStyle name="60% - Accent2" xfId="128"/>
    <cellStyle name="60% - Accent3" xfId="129"/>
    <cellStyle name="60% - Accent4" xfId="130"/>
    <cellStyle name="60% - Accent5" xfId="131"/>
    <cellStyle name="60% - Accent6" xfId="132"/>
    <cellStyle name="60% - 强调文字颜色 1 2" xfId="133"/>
    <cellStyle name="60% - 强调文字颜色 1 2 2" xfId="134"/>
    <cellStyle name="60% - 强调文字颜色 1 2 3" xfId="135"/>
    <cellStyle name="60% - 强调文字颜色 1 2_2012年文教科审核单位目预算(修改后)" xfId="136"/>
    <cellStyle name="60% - 强调文字颜色 1 3" xfId="137"/>
    <cellStyle name="60% - 强调文字颜色 2 2" xfId="138"/>
    <cellStyle name="60% - 强调文字颜色 2 2 2" xfId="139"/>
    <cellStyle name="60% - 强调文字颜色 2 2 3" xfId="140"/>
    <cellStyle name="60% - 强调文字颜色 2 2_2012年文教科审核单位目预算(修改后)" xfId="141"/>
    <cellStyle name="60% - 强调文字颜色 2 3" xfId="142"/>
    <cellStyle name="60% - 强调文字颜色 3 2" xfId="143"/>
    <cellStyle name="60% - 强调文字颜色 3 2 2" xfId="144"/>
    <cellStyle name="60% - 强调文字颜色 3 2 3" xfId="145"/>
    <cellStyle name="60% - 强调文字颜色 3 2_2012年文教科审核单位目预算(修改后)" xfId="146"/>
    <cellStyle name="60% - 强调文字颜色 3 3" xfId="147"/>
    <cellStyle name="60% - 强调文字颜色 4 2" xfId="148"/>
    <cellStyle name="60% - 强调文字颜色 4 2 2" xfId="149"/>
    <cellStyle name="60% - 强调文字颜色 4 2 3" xfId="150"/>
    <cellStyle name="60% - 强调文字颜色 4 2_2012年文教科审核单位目预算(修改后)" xfId="151"/>
    <cellStyle name="60% - 强调文字颜色 4 3" xfId="152"/>
    <cellStyle name="60% - 强调文字颜色 5 2" xfId="153"/>
    <cellStyle name="60% - 强调文字颜色 5 2 2" xfId="154"/>
    <cellStyle name="60% - 强调文字颜色 5 2 3" xfId="155"/>
    <cellStyle name="60% - 强调文字颜色 5 2_2012年文教科审核单位目预算(修改后)" xfId="156"/>
    <cellStyle name="60% - 强调文字颜色 5 3" xfId="157"/>
    <cellStyle name="60% - 强调文字颜色 6 2" xfId="158"/>
    <cellStyle name="60% - 强调文字颜色 6 2 2" xfId="159"/>
    <cellStyle name="60% - 强调文字颜色 6 2 3" xfId="160"/>
    <cellStyle name="60% - 强调文字颜色 6 2_2012年文教科审核单位目预算(修改后)" xfId="161"/>
    <cellStyle name="60% - 强调文字颜色 6 3" xfId="162"/>
    <cellStyle name="6mal" xfId="163"/>
    <cellStyle name="Accent1" xfId="164"/>
    <cellStyle name="Accent1 - 20%" xfId="165"/>
    <cellStyle name="Accent1 - 40%" xfId="166"/>
    <cellStyle name="Accent1 - 60%" xfId="167"/>
    <cellStyle name="Accent1_2013.2.27文教口预算建议汇总表(第一次会后修改)" xfId="168"/>
    <cellStyle name="Accent2" xfId="169"/>
    <cellStyle name="Accent2 - 20%" xfId="170"/>
    <cellStyle name="Accent2 - 40%" xfId="171"/>
    <cellStyle name="Accent2 - 60%" xfId="172"/>
    <cellStyle name="Accent2_2013.2.27文教口预算建议汇总表(第一次会后修改)" xfId="173"/>
    <cellStyle name="Accent3" xfId="174"/>
    <cellStyle name="Accent3 - 20%" xfId="175"/>
    <cellStyle name="Accent3 - 40%" xfId="176"/>
    <cellStyle name="Accent3 - 60%" xfId="177"/>
    <cellStyle name="Accent3_2013.2.27文教口预算建议汇总表(第一次会后修改)" xfId="178"/>
    <cellStyle name="Accent4" xfId="179"/>
    <cellStyle name="Accent4 - 20%" xfId="180"/>
    <cellStyle name="Accent4 - 40%" xfId="181"/>
    <cellStyle name="Accent4 - 60%" xfId="182"/>
    <cellStyle name="Accent4_2013.2.27文教口预算建议汇总表(第一次会后修改)" xfId="183"/>
    <cellStyle name="Accent5" xfId="184"/>
    <cellStyle name="Accent5 - 20%" xfId="185"/>
    <cellStyle name="Accent5 - 40%" xfId="186"/>
    <cellStyle name="Accent5 - 60%" xfId="187"/>
    <cellStyle name="Accent5_2013.2.27文教口预算建议汇总表(第一次会后修改)" xfId="188"/>
    <cellStyle name="Accent6" xfId="189"/>
    <cellStyle name="Accent6 - 20%" xfId="190"/>
    <cellStyle name="Accent6 - 40%" xfId="191"/>
    <cellStyle name="Accent6 - 60%" xfId="192"/>
    <cellStyle name="Accent6_2013.2.27文教口预算建议汇总表(第一次会后修改)" xfId="193"/>
    <cellStyle name="args.style" xfId="194"/>
    <cellStyle name="Bad" xfId="195"/>
    <cellStyle name="Black" xfId="196"/>
    <cellStyle name="Border" xfId="197"/>
    <cellStyle name="Calc Currency (0)" xfId="198"/>
    <cellStyle name="Calculation" xfId="199"/>
    <cellStyle name="Check Cell" xfId="200"/>
    <cellStyle name="ColLevel_0" xfId="201"/>
    <cellStyle name="Comma [0]" xfId="202"/>
    <cellStyle name="comma zerodec" xfId="203"/>
    <cellStyle name="Comma_!!!GO" xfId="204"/>
    <cellStyle name="comma-d" xfId="205"/>
    <cellStyle name="Currency [0]" xfId="206"/>
    <cellStyle name="Currency_!!!GO" xfId="207"/>
    <cellStyle name="Currency1" xfId="208"/>
    <cellStyle name="Date" xfId="209"/>
    <cellStyle name="Dezimal [0]_laroux" xfId="210"/>
    <cellStyle name="Dezimal_laroux" xfId="211"/>
    <cellStyle name="Dollar (zero dec)" xfId="212"/>
    <cellStyle name="Explanatory Text" xfId="213"/>
    <cellStyle name="Fixed" xfId="214"/>
    <cellStyle name="Followed Hyperlink_AheadBehind.xls Chart 23" xfId="215"/>
    <cellStyle name="Good" xfId="216"/>
    <cellStyle name="Grey" xfId="217"/>
    <cellStyle name="Header1" xfId="218"/>
    <cellStyle name="Header2" xfId="219"/>
    <cellStyle name="Heading 1" xfId="220"/>
    <cellStyle name="Heading 2" xfId="221"/>
    <cellStyle name="Heading 3" xfId="222"/>
    <cellStyle name="Heading 4" xfId="223"/>
    <cellStyle name="HEADING1" xfId="224"/>
    <cellStyle name="HEADING2" xfId="225"/>
    <cellStyle name="Hyperlink_AheadBehind.xls Chart 23" xfId="226"/>
    <cellStyle name="Input" xfId="227"/>
    <cellStyle name="Input [yellow]" xfId="228"/>
    <cellStyle name="Input Cells" xfId="229"/>
    <cellStyle name="Input_2013.2.27文教口预算建议汇总表(第一次会后修改)" xfId="230"/>
    <cellStyle name="Linked Cell" xfId="231"/>
    <cellStyle name="Linked Cells" xfId="232"/>
    <cellStyle name="Millares [0]_96 Risk" xfId="233"/>
    <cellStyle name="Millares_96 Risk" xfId="234"/>
    <cellStyle name="Milliers [0]_!!!GO" xfId="235"/>
    <cellStyle name="Milliers_!!!GO" xfId="236"/>
    <cellStyle name="Moneda [0]_96 Risk" xfId="237"/>
    <cellStyle name="Moneda_96 Risk" xfId="238"/>
    <cellStyle name="Mon閠aire [0]_!!!GO" xfId="239"/>
    <cellStyle name="Mon閠aire_!!!GO" xfId="240"/>
    <cellStyle name="Neutral" xfId="241"/>
    <cellStyle name="New Times Roman" xfId="242"/>
    <cellStyle name="no dec" xfId="243"/>
    <cellStyle name="Non défini" xfId="244"/>
    <cellStyle name="Norma,_laroux_4_营业在建 (2)_E21" xfId="245"/>
    <cellStyle name="Normal - Style1" xfId="246"/>
    <cellStyle name="Normal_!!!GO" xfId="247"/>
    <cellStyle name="Note" xfId="248"/>
    <cellStyle name="Output" xfId="249"/>
    <cellStyle name="per.style" xfId="250"/>
    <cellStyle name="Percent [2]" xfId="251"/>
    <cellStyle name="Percent_!!!GO" xfId="252"/>
    <cellStyle name="Pourcentage_pldt" xfId="253"/>
    <cellStyle name="PSChar" xfId="254"/>
    <cellStyle name="PSDate" xfId="255"/>
    <cellStyle name="PSDec" xfId="256"/>
    <cellStyle name="PSHeading" xfId="257"/>
    <cellStyle name="PSInt" xfId="258"/>
    <cellStyle name="PSSpacer" xfId="259"/>
    <cellStyle name="Red" xfId="260"/>
    <cellStyle name="RowLevel_0" xfId="261"/>
    <cellStyle name="sstot" xfId="262"/>
    <cellStyle name="Standard_AREAS" xfId="263"/>
    <cellStyle name="t" xfId="264"/>
    <cellStyle name="t_HVAC Equipment (3)" xfId="265"/>
    <cellStyle name="Title" xfId="266"/>
    <cellStyle name="Total" xfId="267"/>
    <cellStyle name="Tusental (0)_pldt" xfId="268"/>
    <cellStyle name="Tusental_pldt" xfId="269"/>
    <cellStyle name="Valuta (0)_pldt" xfId="270"/>
    <cellStyle name="Valuta_pldt" xfId="271"/>
    <cellStyle name="Warning Text" xfId="272"/>
    <cellStyle name="百分比 2" xfId="273"/>
    <cellStyle name="百分比 3" xfId="274"/>
    <cellStyle name="百分比 4" xfId="275"/>
    <cellStyle name="捠壿 [0.00]_Region Orders (2)" xfId="276"/>
    <cellStyle name="捠壿_Region Orders (2)" xfId="277"/>
    <cellStyle name="编号" xfId="278"/>
    <cellStyle name="标题 1 2" xfId="279"/>
    <cellStyle name="标题 1 2 2" xfId="280"/>
    <cellStyle name="标题 1 2 3" xfId="281"/>
    <cellStyle name="标题 1 2_2012年文教科审核单位目预算(修改后)" xfId="282"/>
    <cellStyle name="标题 1 3" xfId="283"/>
    <cellStyle name="标题 2 2" xfId="284"/>
    <cellStyle name="标题 2 2 2" xfId="285"/>
    <cellStyle name="标题 2 2 3" xfId="286"/>
    <cellStyle name="标题 2 2_2012年文教科审核单位目预算(修改后)" xfId="287"/>
    <cellStyle name="标题 2 3" xfId="288"/>
    <cellStyle name="标题 3 2" xfId="289"/>
    <cellStyle name="标题 3 2 2" xfId="290"/>
    <cellStyle name="标题 3 2 3" xfId="291"/>
    <cellStyle name="标题 3 2_2012年文教科审核单位目预算(修改后)" xfId="292"/>
    <cellStyle name="标题 3 3" xfId="293"/>
    <cellStyle name="标题 4 2" xfId="294"/>
    <cellStyle name="标题 4 2 2" xfId="295"/>
    <cellStyle name="标题 4 2 3" xfId="296"/>
    <cellStyle name="标题 4 2_2012年文教科审核单位目预算(修改后)" xfId="297"/>
    <cellStyle name="标题 4 3" xfId="298"/>
    <cellStyle name="标题 5" xfId="299"/>
    <cellStyle name="标题 5 2" xfId="300"/>
    <cellStyle name="标题 5 3" xfId="301"/>
    <cellStyle name="标题 6" xfId="302"/>
    <cellStyle name="标题1" xfId="303"/>
    <cellStyle name="表标题" xfId="304"/>
    <cellStyle name="部门" xfId="305"/>
    <cellStyle name="差 2" xfId="306"/>
    <cellStyle name="差 2 2" xfId="307"/>
    <cellStyle name="差 2 3" xfId="308"/>
    <cellStyle name="差 2_2012年文教科审核单位目预算(修改后)" xfId="309"/>
    <cellStyle name="差 3" xfId="310"/>
    <cellStyle name="差_~4190974" xfId="311"/>
    <cellStyle name="差_~4190974_2013.2.27文教口预算建议汇总表(第一次会后修改)" xfId="312"/>
    <cellStyle name="差_~4190974_2013各科项目预算0322" xfId="313"/>
    <cellStyle name="差_~4190974_2014年市级预算提交人大财经委审议草案" xfId="314"/>
    <cellStyle name="差_~4190974_Book1" xfId="315"/>
    <cellStyle name="差_~4190974_分单位预算" xfId="316"/>
    <cellStyle name="差_~4190974_人大审议法定民生支出" xfId="317"/>
    <cellStyle name="差_~4190974_社保基金预算+国有资本经营预算" xfId="318"/>
    <cellStyle name="差_~5676413" xfId="319"/>
    <cellStyle name="差_~5676413_2013.2.27文教口预算建议汇总表(第一次会后修改)" xfId="320"/>
    <cellStyle name="差_~5676413_2013各科项目预算0322" xfId="321"/>
    <cellStyle name="差_~5676413_2014年市级预算提交人大财经委审议草案" xfId="322"/>
    <cellStyle name="差_~5676413_Book1" xfId="323"/>
    <cellStyle name="差_~5676413_分单位预算" xfId="324"/>
    <cellStyle name="差_~5676413_人大审议法定民生支出" xfId="325"/>
    <cellStyle name="差_~5676413_社保基金预算+国有资本经营预算" xfId="326"/>
    <cellStyle name="差_00省级(打印)" xfId="327"/>
    <cellStyle name="差_00省级(打印)_2013.2.27文教口预算建议汇总表(第一次会后修改)" xfId="328"/>
    <cellStyle name="差_00省级(打印)_2013各科项目预算0322" xfId="329"/>
    <cellStyle name="差_00省级(打印)_2014年市级预算提交人大财经委审议草案" xfId="330"/>
    <cellStyle name="差_00省级(打印)_Book1" xfId="331"/>
    <cellStyle name="差_00省级(打印)_分单位预算" xfId="332"/>
    <cellStyle name="差_00省级(打印)_人大审议法定民生支出" xfId="333"/>
    <cellStyle name="差_00省级(打印)_社保基金预算+国有资本经营预算" xfId="334"/>
    <cellStyle name="差_00省级(定稿)" xfId="335"/>
    <cellStyle name="差_00省级(定稿)_2013.2.27文教口预算建议汇总表(第一次会后修改)" xfId="336"/>
    <cellStyle name="差_00省级(定稿)_2013各科项目预算0322" xfId="337"/>
    <cellStyle name="差_00省级(定稿)_2014年市级预算提交人大财经委审议草案" xfId="338"/>
    <cellStyle name="差_00省级(定稿)_Book1" xfId="339"/>
    <cellStyle name="差_00省级(定稿)_分单位预算" xfId="340"/>
    <cellStyle name="差_00省级(定稿)_人大审议法定民生支出" xfId="341"/>
    <cellStyle name="差_00省级(定稿)_社保基金预算+国有资本经营预算" xfId="342"/>
    <cellStyle name="差_03昭通" xfId="343"/>
    <cellStyle name="差_03昭通_2013.2.27文教口预算建议汇总表(第一次会后修改)" xfId="344"/>
    <cellStyle name="差_03昭通_2013各科项目预算0322" xfId="345"/>
    <cellStyle name="差_03昭通_2014年市级预算提交人大财经委审议草案" xfId="346"/>
    <cellStyle name="差_03昭通_Book1" xfId="347"/>
    <cellStyle name="差_03昭通_分单位预算" xfId="348"/>
    <cellStyle name="差_03昭通_人大审议法定民生支出" xfId="349"/>
    <cellStyle name="差_03昭通_社保基金预算+国有资本经营预算" xfId="350"/>
    <cellStyle name="差_0502通海县" xfId="351"/>
    <cellStyle name="差_0502通海县_2013.2.27文教口预算建议汇总表(第一次会后修改)" xfId="352"/>
    <cellStyle name="差_0502通海县_2013各科项目预算0322" xfId="353"/>
    <cellStyle name="差_0502通海县_2014年市级预算提交人大财经委审议草案" xfId="354"/>
    <cellStyle name="差_0502通海县_Book1" xfId="355"/>
    <cellStyle name="差_0502通海县_分单位预算" xfId="356"/>
    <cellStyle name="差_0502通海县_人大审议法定民生支出" xfId="357"/>
    <cellStyle name="差_0502通海县_社保基金预算+国有资本经营预算" xfId="358"/>
    <cellStyle name="差_05玉溪" xfId="359"/>
    <cellStyle name="差_05玉溪_2013.2.27文教口预算建议汇总表(第一次会后修改)" xfId="360"/>
    <cellStyle name="差_05玉溪_2013各科项目预算0322" xfId="361"/>
    <cellStyle name="差_05玉溪_2014年市级预算提交人大财经委审议草案" xfId="362"/>
    <cellStyle name="差_05玉溪_Book1" xfId="363"/>
    <cellStyle name="差_05玉溪_分单位预算" xfId="364"/>
    <cellStyle name="差_05玉溪_人大审议法定民生支出" xfId="365"/>
    <cellStyle name="差_05玉溪_社保基金预算+国有资本经营预算" xfId="366"/>
    <cellStyle name="差_0605石屏县" xfId="367"/>
    <cellStyle name="差_0605石屏县_2013.2.27文教口预算建议汇总表(第一次会后修改)" xfId="368"/>
    <cellStyle name="差_0605石屏县_2013各科项目预算0322" xfId="369"/>
    <cellStyle name="差_0605石屏县_2014年市级预算提交人大财经委审议草案" xfId="370"/>
    <cellStyle name="差_0605石屏县_Book1" xfId="371"/>
    <cellStyle name="差_0605石屏县_分单位预算" xfId="372"/>
    <cellStyle name="差_0605石屏县_人大审议法定民生支出" xfId="373"/>
    <cellStyle name="差_0605石屏县_社保基金预算+国有资本经营预算" xfId="374"/>
    <cellStyle name="差_1003牟定县" xfId="375"/>
    <cellStyle name="差_1110洱源县" xfId="376"/>
    <cellStyle name="差_1110洱源县_2013.2.27文教口预算建议汇总表(第一次会后修改)" xfId="377"/>
    <cellStyle name="差_1110洱源县_2013各科项目预算0322" xfId="378"/>
    <cellStyle name="差_1110洱源县_2014年市级预算提交人大财经委审议草案" xfId="379"/>
    <cellStyle name="差_1110洱源县_Book1" xfId="380"/>
    <cellStyle name="差_1110洱源县_分单位预算" xfId="381"/>
    <cellStyle name="差_1110洱源县_人大审议法定民生支出" xfId="382"/>
    <cellStyle name="差_1110洱源县_社保基金预算+国有资本经营预算" xfId="383"/>
    <cellStyle name="差_11大理" xfId="384"/>
    <cellStyle name="差_11大理_2013.2.27文教口预算建议汇总表(第一次会后修改)" xfId="385"/>
    <cellStyle name="差_11大理_2013各科项目预算0322" xfId="386"/>
    <cellStyle name="差_11大理_2014年市级预算提交人大财经委审议草案" xfId="387"/>
    <cellStyle name="差_11大理_Book1" xfId="388"/>
    <cellStyle name="差_11大理_分单位预算" xfId="389"/>
    <cellStyle name="差_11大理_人大审议法定民生支出" xfId="390"/>
    <cellStyle name="差_11大理_社保基金预算+国有资本经营预算" xfId="391"/>
    <cellStyle name="差_2、土地面积、人口、粮食产量基本情况" xfId="392"/>
    <cellStyle name="差_2、土地面积、人口、粮食产量基本情况_2013.2.27文教口预算建议汇总表(第一次会后修改)" xfId="393"/>
    <cellStyle name="差_2、土地面积、人口、粮食产量基本情况_2013各科项目预算0322" xfId="394"/>
    <cellStyle name="差_2、土地面积、人口、粮食产量基本情况_2014年市级预算提交人大财经委审议草案" xfId="395"/>
    <cellStyle name="差_2、土地面积、人口、粮食产量基本情况_Book1" xfId="396"/>
    <cellStyle name="差_2、土地面积、人口、粮食产量基本情况_分单位预算" xfId="397"/>
    <cellStyle name="差_2、土地面积、人口、粮食产量基本情况_人大审议法定民生支出" xfId="398"/>
    <cellStyle name="差_2、土地面积、人口、粮食产量基本情况_社保基金预算+国有资本经营预算" xfId="399"/>
    <cellStyle name="差_2006年分析表" xfId="400"/>
    <cellStyle name="差_2006年分析表_2013.2.27文教口预算建议汇总表(第一次会后修改)" xfId="401"/>
    <cellStyle name="差_2006年分析表_2013各科项目预算0322" xfId="402"/>
    <cellStyle name="差_2006年分析表_2014年市级预算提交人大财经委审议草案" xfId="403"/>
    <cellStyle name="差_2006年分析表_Book1" xfId="404"/>
    <cellStyle name="差_2006年分析表_分单位预算" xfId="405"/>
    <cellStyle name="差_2006年分析表_人大审议法定民生支出" xfId="406"/>
    <cellStyle name="差_2006年分析表_社保基金预算+国有资本经营预算" xfId="407"/>
    <cellStyle name="差_2006年基础数据" xfId="408"/>
    <cellStyle name="差_2006年基础数据_2013.2.27文教口预算建议汇总表(第一次会后修改)" xfId="409"/>
    <cellStyle name="差_2006年基础数据_2013各科项目预算0322" xfId="410"/>
    <cellStyle name="差_2006年基础数据_2014年市级预算提交人大财经委审议草案" xfId="411"/>
    <cellStyle name="差_2006年基础数据_Book1" xfId="412"/>
    <cellStyle name="差_2006年基础数据_分单位预算" xfId="413"/>
    <cellStyle name="差_2006年基础数据_人大审议法定民生支出" xfId="414"/>
    <cellStyle name="差_2006年基础数据_社保基金预算+国有资本经营预算" xfId="415"/>
    <cellStyle name="差_2006年全省财力计算表（中央、决算）" xfId="416"/>
    <cellStyle name="差_2006年全省财力计算表（中央、决算）_2013.2.27文教口预算建议汇总表(第一次会后修改)" xfId="417"/>
    <cellStyle name="差_2006年全省财力计算表（中央、决算）_2013各科项目预算0322" xfId="418"/>
    <cellStyle name="差_2006年全省财力计算表（中央、决算）_2014年市级预算提交人大财经委审议草案" xfId="419"/>
    <cellStyle name="差_2006年全省财力计算表（中央、决算）_Book1" xfId="420"/>
    <cellStyle name="差_2006年全省财力计算表（中央、决算）_分单位预算" xfId="421"/>
    <cellStyle name="差_2006年全省财力计算表（中央、决算）_人大审议法定民生支出" xfId="422"/>
    <cellStyle name="差_2006年全省财力计算表（中央、决算）_社保基金预算+国有资本经营预算" xfId="423"/>
    <cellStyle name="差_2006年水利统计指标统计表" xfId="424"/>
    <cellStyle name="差_2006年水利统计指标统计表_2013.2.27文教口预算建议汇总表(第一次会后修改)" xfId="425"/>
    <cellStyle name="差_2006年水利统计指标统计表_2013各科项目预算0322" xfId="426"/>
    <cellStyle name="差_2006年水利统计指标统计表_2014年市级预算提交人大财经委审议草案" xfId="427"/>
    <cellStyle name="差_2006年水利统计指标统计表_Book1" xfId="428"/>
    <cellStyle name="差_2006年水利统计指标统计表_分单位预算" xfId="429"/>
    <cellStyle name="差_2006年水利统计指标统计表_人大审议法定民生支出" xfId="430"/>
    <cellStyle name="差_2006年水利统计指标统计表_社保基金预算+国有资本经营预算" xfId="431"/>
    <cellStyle name="差_2006年在职人员情况" xfId="432"/>
    <cellStyle name="差_2006年在职人员情况_2013.2.27文教口预算建议汇总表(第一次会后修改)" xfId="433"/>
    <cellStyle name="差_2006年在职人员情况_2013各科项目预算0322" xfId="434"/>
    <cellStyle name="差_2006年在职人员情况_2014年市级预算提交人大财经委审议草案" xfId="435"/>
    <cellStyle name="差_2006年在职人员情况_Book1" xfId="436"/>
    <cellStyle name="差_2006年在职人员情况_分单位预算" xfId="437"/>
    <cellStyle name="差_2006年在职人员情况_人大审议法定民生支出" xfId="438"/>
    <cellStyle name="差_2006年在职人员情况_社保基金预算+国有资本经营预算" xfId="439"/>
    <cellStyle name="差_2007年检察院案件数" xfId="440"/>
    <cellStyle name="差_2007年检察院案件数_2013.2.27文教口预算建议汇总表(第一次会后修改)" xfId="441"/>
    <cellStyle name="差_2007年检察院案件数_2013各科项目预算0322" xfId="442"/>
    <cellStyle name="差_2007年检察院案件数_2014年市级预算提交人大财经委审议草案" xfId="443"/>
    <cellStyle name="差_2007年检察院案件数_Book1" xfId="444"/>
    <cellStyle name="差_2007年检察院案件数_分单位预算" xfId="445"/>
    <cellStyle name="差_2007年检察院案件数_人大审议法定民生支出" xfId="446"/>
    <cellStyle name="差_2007年检察院案件数_社保基金预算+国有资本经营预算" xfId="447"/>
    <cellStyle name="差_2007年可用财力" xfId="448"/>
    <cellStyle name="差_2007年可用财力_2013.2.27文教口预算建议汇总表(第一次会后修改)" xfId="449"/>
    <cellStyle name="差_2007年可用财力_2013各科项目预算0322" xfId="450"/>
    <cellStyle name="差_2007年可用财力_2014年市级预算提交人大财经委审议草案" xfId="451"/>
    <cellStyle name="差_2007年可用财力_Book1" xfId="452"/>
    <cellStyle name="差_2007年可用财力_分单位预算" xfId="453"/>
    <cellStyle name="差_2007年可用财力_人大审议法定民生支出" xfId="454"/>
    <cellStyle name="差_2007年可用财力_社保基金预算+国有资本经营预算" xfId="455"/>
    <cellStyle name="差_2007年人员分部门统计表" xfId="456"/>
    <cellStyle name="差_2007年人员分部门统计表_2013.2.27文教口预算建议汇总表(第一次会后修改)" xfId="457"/>
    <cellStyle name="差_2007年人员分部门统计表_2013各科项目预算0322" xfId="458"/>
    <cellStyle name="差_2007年人员分部门统计表_2014年市级预算提交人大财经委审议草案" xfId="459"/>
    <cellStyle name="差_2007年人员分部门统计表_Book1" xfId="460"/>
    <cellStyle name="差_2007年人员分部门统计表_分单位预算" xfId="461"/>
    <cellStyle name="差_2007年人员分部门统计表_人大审议法定民生支出" xfId="462"/>
    <cellStyle name="差_2007年人员分部门统计表_社保基金预算+国有资本经营预算" xfId="463"/>
    <cellStyle name="差_2007年政法部门业务指标" xfId="464"/>
    <cellStyle name="差_2007年政法部门业务指标_2013.2.27文教口预算建议汇总表(第一次会后修改)" xfId="465"/>
    <cellStyle name="差_2007年政法部门业务指标_2013各科项目预算0322" xfId="466"/>
    <cellStyle name="差_2007年政法部门业务指标_2014年市级预算提交人大财经委审议草案" xfId="467"/>
    <cellStyle name="差_2007年政法部门业务指标_Book1" xfId="468"/>
    <cellStyle name="差_2007年政法部门业务指标_分单位预算" xfId="469"/>
    <cellStyle name="差_2007年政法部门业务指标_人大审议法定民生支出" xfId="470"/>
    <cellStyle name="差_2007年政法部门业务指标_社保基金预算+国有资本经营预算" xfId="471"/>
    <cellStyle name="差_2008年县级公安保障标准落实奖励经费分配测算" xfId="472"/>
    <cellStyle name="差_2008年县级公安保障标准落实奖励经费分配测算_2013.2.27文教口预算建议汇总表(第一次会后修改)" xfId="473"/>
    <cellStyle name="差_2008年县级公安保障标准落实奖励经费分配测算_2013各科项目预算0322" xfId="474"/>
    <cellStyle name="差_2008年县级公安保障标准落实奖励经费分配测算_2014年市级预算提交人大财经委审议草案" xfId="475"/>
    <cellStyle name="差_2008年县级公安保障标准落实奖励经费分配测算_Book1" xfId="476"/>
    <cellStyle name="差_2008年县级公安保障标准落实奖励经费分配测算_分单位预算" xfId="477"/>
    <cellStyle name="差_2008年县级公安保障标准落实奖励经费分配测算_人大审议法定民生支出" xfId="478"/>
    <cellStyle name="差_2008年县级公安保障标准落实奖励经费分配测算_社保基金预算+国有资本经营预算" xfId="479"/>
    <cellStyle name="差_2008云南省分县市中小学教职工统计表（教育厅提供）" xfId="480"/>
    <cellStyle name="差_2008云南省分县市中小学教职工统计表（教育厅提供）_2013.2.27文教口预算建议汇总表(第一次会后修改)" xfId="481"/>
    <cellStyle name="差_2008云南省分县市中小学教职工统计表（教育厅提供）_2013各科项目预算0322" xfId="482"/>
    <cellStyle name="差_2008云南省分县市中小学教职工统计表（教育厅提供）_2014年市级预算提交人大财经委审议草案" xfId="483"/>
    <cellStyle name="差_2008云南省分县市中小学教职工统计表（教育厅提供）_Book1" xfId="484"/>
    <cellStyle name="差_2008云南省分县市中小学教职工统计表（教育厅提供）_分单位预算" xfId="485"/>
    <cellStyle name="差_2008云南省分县市中小学教职工统计表（教育厅提供）_人大审议法定民生支出" xfId="486"/>
    <cellStyle name="差_2008云南省分县市中小学教职工统计表（教育厅提供）_社保基金预算+国有资本经营预算" xfId="487"/>
    <cellStyle name="差_2009年一般性转移支付标准工资" xfId="488"/>
    <cellStyle name="差_2009年一般性转移支付标准工资_~4190974" xfId="489"/>
    <cellStyle name="差_2009年一般性转移支付标准工资_~4190974_2013.2.27文教口预算建议汇总表(第一次会后修改)" xfId="490"/>
    <cellStyle name="差_2009年一般性转移支付标准工资_~4190974_2013各科项目预算0322" xfId="491"/>
    <cellStyle name="差_2009年一般性转移支付标准工资_~4190974_2014年市级预算提交人大财经委审议草案" xfId="492"/>
    <cellStyle name="差_2009年一般性转移支付标准工资_~4190974_Book1" xfId="493"/>
    <cellStyle name="差_2009年一般性转移支付标准工资_~4190974_分单位预算" xfId="494"/>
    <cellStyle name="差_2009年一般性转移支付标准工资_~4190974_人大审议法定民生支出" xfId="495"/>
    <cellStyle name="差_2009年一般性转移支付标准工资_~4190974_社保基金预算+国有资本经营预算" xfId="496"/>
    <cellStyle name="差_2009年一般性转移支付标准工资_~5676413" xfId="497"/>
    <cellStyle name="差_2009年一般性转移支付标准工资_~5676413_2013.2.27文教口预算建议汇总表(第一次会后修改)" xfId="498"/>
    <cellStyle name="差_2009年一般性转移支付标准工资_~5676413_2013各科项目预算0322" xfId="499"/>
    <cellStyle name="差_2009年一般性转移支付标准工资_~5676413_2014年市级预算提交人大财经委审议草案" xfId="500"/>
    <cellStyle name="差_2009年一般性转移支付标准工资_~5676413_Book1" xfId="501"/>
    <cellStyle name="差_2009年一般性转移支付标准工资_~5676413_分单位预算" xfId="502"/>
    <cellStyle name="差_2009年一般性转移支付标准工资_~5676413_人大审议法定民生支出" xfId="503"/>
    <cellStyle name="差_2009年一般性转移支付标准工资_~5676413_社保基金预算+国有资本经营预算" xfId="504"/>
    <cellStyle name="差_2009年一般性转移支付标准工资_2013.2.27文教口预算建议汇总表(第一次会后修改)" xfId="505"/>
    <cellStyle name="差_2009年一般性转移支付标准工资_2013各科项目预算0322" xfId="506"/>
    <cellStyle name="差_2009年一般性转移支付标准工资_2014年市级预算提交人大财经委审议草案" xfId="507"/>
    <cellStyle name="差_2009年一般性转移支付标准工资_Book1" xfId="508"/>
    <cellStyle name="差_2009年一般性转移支付标准工资_不用软件计算9.1不考虑经费管理评价xl" xfId="509"/>
    <cellStyle name="差_2009年一般性转移支付标准工资_不用软件计算9.1不考虑经费管理评价xl_2013.2.27文教口预算建议汇总表(第一次会后修改)" xfId="510"/>
    <cellStyle name="差_2009年一般性转移支付标准工资_不用软件计算9.1不考虑经费管理评价xl_2013各科项目预算0322" xfId="511"/>
    <cellStyle name="差_2009年一般性转移支付标准工资_不用软件计算9.1不考虑经费管理评价xl_2014年市级预算提交人大财经委审议草案" xfId="512"/>
    <cellStyle name="差_2009年一般性转移支付标准工资_不用软件计算9.1不考虑经费管理评价xl_Book1" xfId="513"/>
    <cellStyle name="差_2009年一般性转移支付标准工资_不用软件计算9.1不考虑经费管理评价xl_分单位预算" xfId="514"/>
    <cellStyle name="差_2009年一般性转移支付标准工资_不用软件计算9.1不考虑经费管理评价xl_人大审议法定民生支出" xfId="515"/>
    <cellStyle name="差_2009年一般性转移支付标准工资_不用软件计算9.1不考虑经费管理评价xl_社保基金预算+国有资本经营预算" xfId="516"/>
    <cellStyle name="差_2009年一般性转移支付标准工资_地方配套按人均增幅控制8.30xl" xfId="517"/>
    <cellStyle name="差_2009年一般性转移支付标准工资_地方配套按人均增幅控制8.30xl_2013.2.27文教口预算建议汇总表(第一次会后修改)" xfId="518"/>
    <cellStyle name="差_2009年一般性转移支付标准工资_地方配套按人均增幅控制8.30xl_2013各科项目预算0322" xfId="519"/>
    <cellStyle name="差_2009年一般性转移支付标准工资_地方配套按人均增幅控制8.30xl_2014年市级预算提交人大财经委审议草案" xfId="520"/>
    <cellStyle name="差_2009年一般性转移支付标准工资_地方配套按人均增幅控制8.30xl_Book1" xfId="521"/>
    <cellStyle name="差_2009年一般性转移支付标准工资_地方配套按人均增幅控制8.30xl_分单位预算" xfId="522"/>
    <cellStyle name="差_2009年一般性转移支付标准工资_地方配套按人均增幅控制8.30xl_人大审议法定民生支出" xfId="523"/>
    <cellStyle name="差_2009年一般性转移支付标准工资_地方配套按人均增幅控制8.30xl_社保基金预算+国有资本经营预算" xfId="524"/>
    <cellStyle name="差_2009年一般性转移支付标准工资_地方配套按人均增幅控制8.30一般预算平均增幅、人均可用财力平均增幅两次控制、社会治安系数调整、案件数调整xl" xfId="525"/>
    <cellStyle name="差_2009年一般性转移支付标准工资_地方配套按人均增幅控制8.30一般预算平均增幅、人均可用财力平均增幅两次控制、社会治安系数调整、案件数调整xl_2013.2.27文教口预算建议汇总表(第一次会后修改)" xfId="526"/>
    <cellStyle name="差_2009年一般性转移支付标准工资_地方配套按人均增幅控制8.30一般预算平均增幅、人均可用财力平均增幅两次控制、社会治安系数调整、案件数调整xl_2013各科项目预算0322" xfId="527"/>
    <cellStyle name="差_2009年一般性转移支付标准工资_地方配套按人均增幅控制8.30一般预算平均增幅、人均可用财力平均增幅两次控制、社会治安系数调整、案件数调整xl_2014年市级预算提交人大财经委审议草案" xfId="528"/>
    <cellStyle name="差_2009年一般性转移支付标准工资_地方配套按人均增幅控制8.30一般预算平均增幅、人均可用财力平均增幅两次控制、社会治安系数调整、案件数调整xl_Book1" xfId="529"/>
    <cellStyle name="差_2009年一般性转移支付标准工资_地方配套按人均增幅控制8.30一般预算平均增幅、人均可用财力平均增幅两次控制、社会治安系数调整、案件数调整xl_分单位预算" xfId="530"/>
    <cellStyle name="差_2009年一般性转移支付标准工资_地方配套按人均增幅控制8.30一般预算平均增幅、人均可用财力平均增幅两次控制、社会治安系数调整、案件数调整xl_人大审议法定民生支出" xfId="531"/>
    <cellStyle name="差_2009年一般性转移支付标准工资_地方配套按人均增幅控制8.30一般预算平均增幅、人均可用财力平均增幅两次控制、社会治安系数调整、案件数调整xl_社保基金预算+国有资本经营预算" xfId="532"/>
    <cellStyle name="差_2009年一般性转移支付标准工资_地方配套按人均增幅控制8.31（调整结案率后）xl" xfId="533"/>
    <cellStyle name="差_2009年一般性转移支付标准工资_地方配套按人均增幅控制8.31（调整结案率后）xl_2013.2.27文教口预算建议汇总表(第一次会后修改)" xfId="534"/>
    <cellStyle name="差_2009年一般性转移支付标准工资_地方配套按人均增幅控制8.31（调整结案率后）xl_2013各科项目预算0322" xfId="535"/>
    <cellStyle name="差_2009年一般性转移支付标准工资_地方配套按人均增幅控制8.31（调整结案率后）xl_2014年市级预算提交人大财经委审议草案" xfId="536"/>
    <cellStyle name="差_2009年一般性转移支付标准工资_地方配套按人均增幅控制8.31（调整结案率后）xl_Book1" xfId="537"/>
    <cellStyle name="差_2009年一般性转移支付标准工资_地方配套按人均增幅控制8.31（调整结案率后）xl_分单位预算" xfId="538"/>
    <cellStyle name="差_2009年一般性转移支付标准工资_地方配套按人均增幅控制8.31（调整结案率后）xl_人大审议法定民生支出" xfId="539"/>
    <cellStyle name="差_2009年一般性转移支付标准工资_地方配套按人均增幅控制8.31（调整结案率后）xl_社保基金预算+国有资本经营预算" xfId="540"/>
    <cellStyle name="差_2009年一般性转移支付标准工资_分单位预算" xfId="541"/>
    <cellStyle name="差_2009年一般性转移支付标准工资_奖励补助测算5.22测试" xfId="542"/>
    <cellStyle name="差_2009年一般性转移支付标准工资_奖励补助测算5.22测试_2013.2.27文教口预算建议汇总表(第一次会后修改)" xfId="543"/>
    <cellStyle name="差_2009年一般性转移支付标准工资_奖励补助测算5.22测试_2013各科项目预算0322" xfId="544"/>
    <cellStyle name="差_2009年一般性转移支付标准工资_奖励补助测算5.22测试_2014年市级预算提交人大财经委审议草案" xfId="545"/>
    <cellStyle name="差_2009年一般性转移支付标准工资_奖励补助测算5.22测试_Book1" xfId="546"/>
    <cellStyle name="差_2009年一般性转移支付标准工资_奖励补助测算5.22测试_分单位预算" xfId="547"/>
    <cellStyle name="差_2009年一般性转移支付标准工资_奖励补助测算5.22测试_人大审议法定民生支出" xfId="548"/>
    <cellStyle name="差_2009年一般性转移支付标准工资_奖励补助测算5.22测试_社保基金预算+国有资本经营预算" xfId="549"/>
    <cellStyle name="差_2009年一般性转移支付标准工资_奖励补助测算5.23新" xfId="550"/>
    <cellStyle name="差_2009年一般性转移支付标准工资_奖励补助测算5.23新_2013.2.27文教口预算建议汇总表(第一次会后修改)" xfId="551"/>
    <cellStyle name="差_2009年一般性转移支付标准工资_奖励补助测算5.23新_2013各科项目预算0322" xfId="552"/>
    <cellStyle name="差_2009年一般性转移支付标准工资_奖励补助测算5.23新_2014年市级预算提交人大财经委审议草案" xfId="553"/>
    <cellStyle name="差_2009年一般性转移支付标准工资_奖励补助测算5.23新_Book1" xfId="554"/>
    <cellStyle name="差_2009年一般性转移支付标准工资_奖励补助测算5.23新_分单位预算" xfId="555"/>
    <cellStyle name="差_2009年一般性转移支付标准工资_奖励补助测算5.23新_人大审议法定民生支出" xfId="556"/>
    <cellStyle name="差_2009年一般性转移支付标准工资_奖励补助测算5.23新_社保基金预算+国有资本经营预算" xfId="557"/>
    <cellStyle name="差_2009年一般性转移支付标准工资_奖励补助测算5.24冯铸" xfId="558"/>
    <cellStyle name="差_2009年一般性转移支付标准工资_奖励补助测算5.24冯铸_2013.2.27文教口预算建议汇总表(第一次会后修改)" xfId="559"/>
    <cellStyle name="差_2009年一般性转移支付标准工资_奖励补助测算5.24冯铸_2013各科项目预算0322" xfId="560"/>
    <cellStyle name="差_2009年一般性转移支付标准工资_奖励补助测算5.24冯铸_2014年市级预算提交人大财经委审议草案" xfId="561"/>
    <cellStyle name="差_2009年一般性转移支付标准工资_奖励补助测算5.24冯铸_Book1" xfId="562"/>
    <cellStyle name="差_2009年一般性转移支付标准工资_奖励补助测算5.24冯铸_分单位预算" xfId="563"/>
    <cellStyle name="差_2009年一般性转移支付标准工资_奖励补助测算5.24冯铸_人大审议法定民生支出" xfId="564"/>
    <cellStyle name="差_2009年一般性转移支付标准工资_奖励补助测算5.24冯铸_社保基金预算+国有资本经营预算" xfId="565"/>
    <cellStyle name="差_2009年一般性转移支付标准工资_奖励补助测算7.23" xfId="566"/>
    <cellStyle name="差_2009年一般性转移支付标准工资_奖励补助测算7.23_2013.2.27文教口预算建议汇总表(第一次会后修改)" xfId="567"/>
    <cellStyle name="差_2009年一般性转移支付标准工资_奖励补助测算7.23_2013各科项目预算0322" xfId="568"/>
    <cellStyle name="差_2009年一般性转移支付标准工资_奖励补助测算7.23_2014年市级预算提交人大财经委审议草案" xfId="569"/>
    <cellStyle name="差_2009年一般性转移支付标准工资_奖励补助测算7.23_Book1" xfId="570"/>
    <cellStyle name="差_2009年一般性转移支付标准工资_奖励补助测算7.23_分单位预算" xfId="571"/>
    <cellStyle name="差_2009年一般性转移支付标准工资_奖励补助测算7.23_人大审议法定民生支出" xfId="572"/>
    <cellStyle name="差_2009年一般性转移支付标准工资_奖励补助测算7.23_社保基金预算+国有资本经营预算" xfId="573"/>
    <cellStyle name="差_2009年一般性转移支付标准工资_奖励补助测算7.25" xfId="574"/>
    <cellStyle name="差_2009年一般性转移支付标准工资_奖励补助测算7.25 (version 1) (version 1)" xfId="575"/>
    <cellStyle name="差_2009年一般性转移支付标准工资_奖励补助测算7.25 (version 1) (version 1)_2013.2.27文教口预算建议汇总表(第一次会后修改)" xfId="576"/>
    <cellStyle name="差_2009年一般性转移支付标准工资_奖励补助测算7.25 (version 1) (version 1)_2013各科项目预算0322" xfId="577"/>
    <cellStyle name="差_2009年一般性转移支付标准工资_奖励补助测算7.25 (version 1) (version 1)_2014年市级预算提交人大财经委审议草案" xfId="578"/>
    <cellStyle name="差_2009年一般性转移支付标准工资_奖励补助测算7.25 (version 1) (version 1)_Book1" xfId="579"/>
    <cellStyle name="差_2009年一般性转移支付标准工资_奖励补助测算7.25 (version 1) (version 1)_分单位预算" xfId="580"/>
    <cellStyle name="差_2009年一般性转移支付标准工资_奖励补助测算7.25 (version 1) (version 1)_人大审议法定民生支出" xfId="581"/>
    <cellStyle name="差_2009年一般性转移支付标准工资_奖励补助测算7.25 (version 1) (version 1)_社保基金预算+国有资本经营预算" xfId="582"/>
    <cellStyle name="差_2009年一般性转移支付标准工资_奖励补助测算7.25_2013.2.27文教口预算建议汇总表(第一次会后修改)" xfId="583"/>
    <cellStyle name="差_2009年一般性转移支付标准工资_奖励补助测算7.25_2013各科项目预算0322" xfId="584"/>
    <cellStyle name="差_2009年一般性转移支付标准工资_奖励补助测算7.25_2014年市级预算提交人大财经委审议草案" xfId="585"/>
    <cellStyle name="差_2009年一般性转移支付标准工资_奖励补助测算7.25_Book1" xfId="586"/>
    <cellStyle name="差_2009年一般性转移支付标准工资_奖励补助测算7.25_分单位预算" xfId="587"/>
    <cellStyle name="差_2009年一般性转移支付标准工资_奖励补助测算7.25_人大审议法定民生支出" xfId="588"/>
    <cellStyle name="差_2009年一般性转移支付标准工资_奖励补助测算7.25_社保基金预算+国有资本经营预算" xfId="589"/>
    <cellStyle name="差_2009年一般性转移支付标准工资_人大审议法定民生支出" xfId="590"/>
    <cellStyle name="差_2009年一般性转移支付标准工资_社保基金预算+国有资本经营预算" xfId="591"/>
    <cellStyle name="差_2013.2.27文教口预算建议汇总表(第一次会后修改)" xfId="592"/>
    <cellStyle name="差_2013各科项目预算0307（发回科室压缩）" xfId="593"/>
    <cellStyle name="差_2013各科项目预算0322" xfId="594"/>
    <cellStyle name="差_2013年地方财政预算表（城区第二次）" xfId="595"/>
    <cellStyle name="差_2014年市级预算提交人大财经委审议草案" xfId="596"/>
    <cellStyle name="差_530623_2006年县级财政报表附表" xfId="597"/>
    <cellStyle name="差_530623_2006年县级财政报表附表_2013.2.27文教口预算建议汇总表(第一次会后修改)" xfId="598"/>
    <cellStyle name="差_530623_2006年县级财政报表附表_2013各科项目预算0322" xfId="599"/>
    <cellStyle name="差_530623_2006年县级财政报表附表_2014年市级预算提交人大财经委审议草案" xfId="600"/>
    <cellStyle name="差_530623_2006年县级财政报表附表_Book1" xfId="601"/>
    <cellStyle name="差_530623_2006年县级财政报表附表_分单位预算" xfId="602"/>
    <cellStyle name="差_530623_2006年县级财政报表附表_人大审议法定民生支出" xfId="603"/>
    <cellStyle name="差_530623_2006年县级财政报表附表_社保基金预算+国有资本经营预算" xfId="604"/>
    <cellStyle name="差_530629_2006年县级财政报表附表" xfId="605"/>
    <cellStyle name="差_530629_2006年县级财政报表附表_2013.2.27文教口预算建议汇总表(第一次会后修改)" xfId="606"/>
    <cellStyle name="差_530629_2006年县级财政报表附表_2013各科项目预算0322" xfId="607"/>
    <cellStyle name="差_530629_2006年县级财政报表附表_2014年市级预算提交人大财经委审议草案" xfId="608"/>
    <cellStyle name="差_530629_2006年县级财政报表附表_Book1" xfId="609"/>
    <cellStyle name="差_530629_2006年县级财政报表附表_分单位预算" xfId="610"/>
    <cellStyle name="差_530629_2006年县级财政报表附表_人大审议法定民生支出" xfId="611"/>
    <cellStyle name="差_530629_2006年县级财政报表附表_社保基金预算+国有资本经营预算" xfId="612"/>
    <cellStyle name="差_5334_2006年迪庆县级财政报表附表" xfId="613"/>
    <cellStyle name="差_5334_2006年迪庆县级财政报表附表_2013.2.27文教口预算建议汇总表(第一次会后修改)" xfId="614"/>
    <cellStyle name="差_5334_2006年迪庆县级财政报表附表_2013各科项目预算0322" xfId="615"/>
    <cellStyle name="差_5334_2006年迪庆县级财政报表附表_2014年市级预算提交人大财经委审议草案" xfId="616"/>
    <cellStyle name="差_5334_2006年迪庆县级财政报表附表_Book1" xfId="617"/>
    <cellStyle name="差_5334_2006年迪庆县级财政报表附表_分单位预算" xfId="618"/>
    <cellStyle name="差_5334_2006年迪庆县级财政报表附表_人大审议法定民生支出" xfId="619"/>
    <cellStyle name="差_5334_2006年迪庆县级财政报表附表_社保基金预算+国有资本经营预算" xfId="620"/>
    <cellStyle name="差_Book1" xfId="621"/>
    <cellStyle name="差_Book1_1" xfId="622"/>
    <cellStyle name="差_Book1_1_2012年文教科审核单位目预算(修改后)" xfId="623"/>
    <cellStyle name="差_Book1_1_2012年文教科审核单位目预算(修改后)_2013各科项目预算0322" xfId="624"/>
    <cellStyle name="差_Book1_1_2012年文教科审核单位目预算(修改后)_2014年市级预算提交人大财经委审议草案" xfId="625"/>
    <cellStyle name="差_Book1_1_2012年文教科审核单位目预算(修改后)_Book1" xfId="626"/>
    <cellStyle name="差_Book1_1_2012年文教科审核单位目预算(修改后)_分单位预算" xfId="627"/>
    <cellStyle name="差_Book1_1_2012年文教科审核单位目预算(修改后)_人大审议法定民生支出" xfId="628"/>
    <cellStyle name="差_Book1_1_2012年文教科审核单位目预算(修改后)_社保基金预算+国有资本经营预算" xfId="629"/>
    <cellStyle name="差_Book1_1_2012年文教科预算(报预算科)" xfId="630"/>
    <cellStyle name="差_Book1_1_2012年文教科预算(报预算科)_2013各科项目预算0322" xfId="631"/>
    <cellStyle name="差_Book1_1_2012年文教科预算(报预算科)_2014年市级预算提交人大财经委审议草案" xfId="632"/>
    <cellStyle name="差_Book1_1_2012年文教科预算(报预算科)_Book1" xfId="633"/>
    <cellStyle name="差_Book1_1_2012年文教科预算(报预算科)_分单位预算" xfId="634"/>
    <cellStyle name="差_Book1_1_2012年文教科预算(报预算科)_人大审议法定民生支出" xfId="635"/>
    <cellStyle name="差_Book1_1_2012年文教科预算(报预算科)_社保基金预算+国有资本经营预算" xfId="636"/>
    <cellStyle name="差_Book1_1_2012年文教科预算(报预算科5月10日)" xfId="637"/>
    <cellStyle name="差_Book1_1_2012年文教科预算(报预算科5月10日)_2013各科项目预算0322" xfId="638"/>
    <cellStyle name="差_Book1_1_2012年文教科预算(报预算科5月10日)_2014年市级预算提交人大财经委审议草案" xfId="639"/>
    <cellStyle name="差_Book1_1_2012年文教科预算(报预算科5月10日)_Book1" xfId="640"/>
    <cellStyle name="差_Book1_1_2012年文教科预算(报预算科5月10日)_分单位预算" xfId="641"/>
    <cellStyle name="差_Book1_1_2012年文教科预算(报预算科5月10日)_人大审议法定民生支出" xfId="642"/>
    <cellStyle name="差_Book1_1_2012年文教科预算(报预算科5月10日)_社保基金预算+国有资本经营预算" xfId="643"/>
    <cellStyle name="差_Book1_2" xfId="644"/>
    <cellStyle name="差_Book1_2_2013.2.27文教口预算建议汇总表(第一次会后修改)" xfId="645"/>
    <cellStyle name="差_Book1_2_2013各科项目预算0322" xfId="646"/>
    <cellStyle name="差_Book1_2_2014年市级预算提交人大财经委审议草案" xfId="647"/>
    <cellStyle name="差_Book1_2_Book1" xfId="648"/>
    <cellStyle name="差_Book1_2_分单位预算" xfId="649"/>
    <cellStyle name="差_Book1_2_人大审议法定民生支出" xfId="650"/>
    <cellStyle name="差_Book1_2_社保基金预算+国有资本经营预算" xfId="651"/>
    <cellStyle name="差_Book1_2013年地方财政分县区收支预算表" xfId="652"/>
    <cellStyle name="差_Book1_2013年地方财政预算表（城区第二次）" xfId="653"/>
    <cellStyle name="差_Book1_3" xfId="654"/>
    <cellStyle name="差_Book1_3_2013.2.27文教口预算建议汇总表(第一次会后修改)" xfId="655"/>
    <cellStyle name="差_Book1_3_2013各科项目预算0322" xfId="656"/>
    <cellStyle name="差_Book1_3_2014年市级预算提交人大财经委审议草案" xfId="657"/>
    <cellStyle name="差_Book1_3_Book1" xfId="658"/>
    <cellStyle name="差_Book1_3_分单位预算" xfId="659"/>
    <cellStyle name="差_Book1_3_人大审议法定民生支出" xfId="660"/>
    <cellStyle name="差_Book1_3_社保基金预算+国有资本经营预算" xfId="661"/>
    <cellStyle name="差_Book1_4" xfId="662"/>
    <cellStyle name="差_Book1_Book1" xfId="663"/>
    <cellStyle name="差_Book1_Book1_2014年市级预算提交人大财经委审议草案" xfId="664"/>
    <cellStyle name="差_Book1_Book1_社保基金预算+国有资本经营预算" xfId="665"/>
    <cellStyle name="差_Book1_年初可执行指标录入" xfId="666"/>
    <cellStyle name="差_Book1_县公司" xfId="667"/>
    <cellStyle name="差_Book1_县公司_2013.2.27文教口预算建议汇总表(第一次会后修改)" xfId="668"/>
    <cellStyle name="差_Book1_县公司_2013各科项目预算0322" xfId="669"/>
    <cellStyle name="差_Book1_县公司_2014年市级预算提交人大财经委审议草案" xfId="670"/>
    <cellStyle name="差_Book1_县公司_Book1" xfId="671"/>
    <cellStyle name="差_Book1_县公司_分单位预算" xfId="672"/>
    <cellStyle name="差_Book1_县公司_人大审议法定民生支出" xfId="673"/>
    <cellStyle name="差_Book1_县公司_社保基金预算+国有资本经营预算" xfId="674"/>
    <cellStyle name="差_Book1_阳泉市2013年第一次报省预算（全市0227）" xfId="675"/>
    <cellStyle name="差_Book1_阳泉市2013预算测算（第二次）" xfId="676"/>
    <cellStyle name="差_Book1_银行账户情况表_2010年12月" xfId="677"/>
    <cellStyle name="差_Book1_银行账户情况表_2010年12月_2013.2.27文教口预算建议汇总表(第一次会后修改)" xfId="678"/>
    <cellStyle name="差_Book1_银行账户情况表_2010年12月_2013各科项目预算0322" xfId="679"/>
    <cellStyle name="差_Book1_银行账户情况表_2010年12月_2014年市级预算提交人大财经委审议草案" xfId="680"/>
    <cellStyle name="差_Book1_银行账户情况表_2010年12月_Book1" xfId="681"/>
    <cellStyle name="差_Book1_银行账户情况表_2010年12月_分单位预算" xfId="682"/>
    <cellStyle name="差_Book1_银行账户情况表_2010年12月_人大审议法定民生支出" xfId="683"/>
    <cellStyle name="差_Book1_银行账户情况表_2010年12月_社保基金预算+国有资本经营预算" xfId="684"/>
    <cellStyle name="差_Book2" xfId="685"/>
    <cellStyle name="差_Book2_2012年财政收入任务分配情况表0326.xls01" xfId="686"/>
    <cellStyle name="差_Book2_2012年财政收入任务分配情况表0326.xls01_2013.2.27文教口预算建议汇总表(第一次会后修改)" xfId="687"/>
    <cellStyle name="差_Book2_2012年财政收入任务分配情况表0326.xls01_2013各科项目预算0322" xfId="688"/>
    <cellStyle name="差_Book2_2012年财政收入任务分配情况表0326.xls01_2014年市级预算提交人大财经委审议草案" xfId="689"/>
    <cellStyle name="差_Book2_2012年财政收入任务分配情况表0326.xls01_Book1" xfId="690"/>
    <cellStyle name="差_Book2_2012年财政收入任务分配情况表0326.xls01_分单位预算" xfId="691"/>
    <cellStyle name="差_Book2_2012年财政收入任务分配情况表0326.xls01_人大审议法定民生支出" xfId="692"/>
    <cellStyle name="差_Book2_2012年财政收入任务分配情况表0326.xls01_社保基金预算+国有资本经营预算" xfId="693"/>
    <cellStyle name="差_Book2_2012年全市预算（报省）" xfId="694"/>
    <cellStyle name="差_Book2_2012年全市预算（报省）_2013.2.27文教口预算建议汇总表(第一次会后修改)" xfId="695"/>
    <cellStyle name="差_Book2_2012年全市预算（报省）_2013各科项目预算0322" xfId="696"/>
    <cellStyle name="差_Book2_2012年全市预算（报省）_2014年市级预算提交人大财经委审议草案" xfId="697"/>
    <cellStyle name="差_Book2_2012年全市预算（报省）_Book1" xfId="698"/>
    <cellStyle name="差_Book2_2012年全市预算（报省）_分单位预算" xfId="699"/>
    <cellStyle name="差_Book2_2012年全市预算（报省）_人大审议法定民生支出" xfId="700"/>
    <cellStyle name="差_Book2_2012年全市预算（报省）_社保基金预算+国有资本经营预算" xfId="701"/>
    <cellStyle name="差_Book2_2013年财政收入任务分配情况表" xfId="702"/>
    <cellStyle name="差_Book2_2013年分税种收入完成表" xfId="704"/>
    <cellStyle name="差_Book2_2013年收入任务考核表" xfId="705"/>
    <cellStyle name="差_Book2_2013年收入预算调整表" xfId="706"/>
    <cellStyle name="差_Book2_2013年调整预算收入分配表" xfId="703"/>
    <cellStyle name="差_Book2_2014年财政工作会收入分配表" xfId="707"/>
    <cellStyle name="差_Book2_2014年工作任务结算测算" xfId="708"/>
    <cellStyle name="差_Book2_2014年提交政府常务会草案" xfId="709"/>
    <cellStyle name="差_Book2_Book1" xfId="710"/>
    <cellStyle name="差_Book2_结算测算" xfId="711"/>
    <cellStyle name="差_M01-2(州市补助收入)" xfId="712"/>
    <cellStyle name="差_M01-2(州市补助收入)_2013.2.27文教口预算建议汇总表(第一次会后修改)" xfId="713"/>
    <cellStyle name="差_M01-2(州市补助收入)_2013各科项目预算0322" xfId="714"/>
    <cellStyle name="差_M01-2(州市补助收入)_2014年市级预算提交人大财经委审议草案" xfId="715"/>
    <cellStyle name="差_M01-2(州市补助收入)_Book1" xfId="716"/>
    <cellStyle name="差_M01-2(州市补助收入)_分单位预算" xfId="717"/>
    <cellStyle name="差_M01-2(州市补助收入)_人大审议法定民生支出" xfId="718"/>
    <cellStyle name="差_M01-2(州市补助收入)_社保基金预算+国有资本经营预算" xfId="719"/>
    <cellStyle name="差_M03" xfId="720"/>
    <cellStyle name="差_M03_2013.2.27文教口预算建议汇总表(第一次会后修改)" xfId="721"/>
    <cellStyle name="差_M03_2013各科项目预算0322" xfId="722"/>
    <cellStyle name="差_M03_2014年市级预算提交人大财经委审议草案" xfId="723"/>
    <cellStyle name="差_M03_Book1" xfId="724"/>
    <cellStyle name="差_M03_分单位预算" xfId="725"/>
    <cellStyle name="差_M03_人大审议法定民生支出" xfId="726"/>
    <cellStyle name="差_M03_社保基金预算+国有资本经营预算" xfId="727"/>
    <cellStyle name="差_不用软件计算9.1不考虑经费管理评价xl" xfId="728"/>
    <cellStyle name="差_不用软件计算9.1不考虑经费管理评价xl_2013.2.27文教口预算建议汇总表(第一次会后修改)" xfId="729"/>
    <cellStyle name="差_不用软件计算9.1不考虑经费管理评价xl_2013各科项目预算0322" xfId="730"/>
    <cellStyle name="差_不用软件计算9.1不考虑经费管理评价xl_2014年市级预算提交人大财经委审议草案" xfId="731"/>
    <cellStyle name="差_不用软件计算9.1不考虑经费管理评价xl_Book1" xfId="732"/>
    <cellStyle name="差_不用软件计算9.1不考虑经费管理评价xl_分单位预算" xfId="733"/>
    <cellStyle name="差_不用软件计算9.1不考虑经费管理评价xl_人大审议法定民生支出" xfId="734"/>
    <cellStyle name="差_不用软件计算9.1不考虑经费管理评价xl_社保基金预算+国有资本经营预算" xfId="735"/>
    <cellStyle name="差_财政供养人员" xfId="736"/>
    <cellStyle name="差_财政供养人员_2013.2.27文教口预算建议汇总表(第一次会后修改)" xfId="737"/>
    <cellStyle name="差_财政供养人员_2013各科项目预算0322" xfId="738"/>
    <cellStyle name="差_财政供养人员_2014年市级预算提交人大财经委审议草案" xfId="739"/>
    <cellStyle name="差_财政供养人员_Book1" xfId="740"/>
    <cellStyle name="差_财政供养人员_分单位预算" xfId="741"/>
    <cellStyle name="差_财政供养人员_人大审议法定民生支出" xfId="742"/>
    <cellStyle name="差_财政供养人员_社保基金预算+国有资本经营预算" xfId="743"/>
    <cellStyle name="差_财政支出对上级的依赖程度" xfId="744"/>
    <cellStyle name="差_财政支出对上级的依赖程度_2013.2.27文教口预算建议汇总表(第一次会后修改)" xfId="745"/>
    <cellStyle name="差_财政支出对上级的依赖程度_2013各科项目预算0322" xfId="746"/>
    <cellStyle name="差_财政支出对上级的依赖程度_2014年市级预算提交人大财经委审议草案" xfId="747"/>
    <cellStyle name="差_财政支出对上级的依赖程度_Book1" xfId="748"/>
    <cellStyle name="差_财政支出对上级的依赖程度_分单位预算" xfId="749"/>
    <cellStyle name="差_财政支出对上级的依赖程度_人大审议法定民生支出" xfId="750"/>
    <cellStyle name="差_财政支出对上级的依赖程度_社保基金预算+国有资本经营预算" xfId="751"/>
    <cellStyle name="差_城建0308" xfId="752"/>
    <cellStyle name="差_城建部门" xfId="753"/>
    <cellStyle name="差_城建部门_2013.2.27文教口预算建议汇总表(第一次会后修改)" xfId="754"/>
    <cellStyle name="差_城建部门_2013各科项目预算0322" xfId="755"/>
    <cellStyle name="差_城建部门_2014年市级预算提交人大财经委审议草案" xfId="756"/>
    <cellStyle name="差_城建部门_Book1" xfId="757"/>
    <cellStyle name="差_城建部门_分单位预算" xfId="758"/>
    <cellStyle name="差_城建部门_人大审议法定民生支出" xfId="759"/>
    <cellStyle name="差_城建部门_社保基金预算+国有资本经营预算" xfId="760"/>
    <cellStyle name="差_地方配套按人均增幅控制8.30xl" xfId="761"/>
    <cellStyle name="差_地方配套按人均增幅控制8.30xl_2013.2.27文教口预算建议汇总表(第一次会后修改)" xfId="762"/>
    <cellStyle name="差_地方配套按人均增幅控制8.30xl_2013各科项目预算0322" xfId="763"/>
    <cellStyle name="差_地方配套按人均增幅控制8.30xl_2014年市级预算提交人大财经委审议草案" xfId="764"/>
    <cellStyle name="差_地方配套按人均增幅控制8.30xl_Book1" xfId="765"/>
    <cellStyle name="差_地方配套按人均增幅控制8.30xl_分单位预算" xfId="766"/>
    <cellStyle name="差_地方配套按人均增幅控制8.30xl_人大审议法定民生支出" xfId="767"/>
    <cellStyle name="差_地方配套按人均增幅控制8.30xl_社保基金预算+国有资本经营预算" xfId="768"/>
    <cellStyle name="差_地方配套按人均增幅控制8.30一般预算平均增幅、人均可用财力平均增幅两次控制、社会治安系数调整、案件数调整xl" xfId="769"/>
    <cellStyle name="差_地方配套按人均增幅控制8.30一般预算平均增幅、人均可用财力平均增幅两次控制、社会治安系数调整、案件数调整xl_2013.2.27文教口预算建议汇总表(第一次会后修改)" xfId="770"/>
    <cellStyle name="差_地方配套按人均增幅控制8.30一般预算平均增幅、人均可用财力平均增幅两次控制、社会治安系数调整、案件数调整xl_2013各科项目预算0322" xfId="771"/>
    <cellStyle name="差_地方配套按人均增幅控制8.30一般预算平均增幅、人均可用财力平均增幅两次控制、社会治安系数调整、案件数调整xl_2014年市级预算提交人大财经委审议草案" xfId="772"/>
    <cellStyle name="差_地方配套按人均增幅控制8.30一般预算平均增幅、人均可用财力平均增幅两次控制、社会治安系数调整、案件数调整xl_Book1" xfId="773"/>
    <cellStyle name="差_地方配套按人均增幅控制8.30一般预算平均增幅、人均可用财力平均增幅两次控制、社会治安系数调整、案件数调整xl_分单位预算" xfId="774"/>
    <cellStyle name="差_地方配套按人均增幅控制8.30一般预算平均增幅、人均可用财力平均增幅两次控制、社会治安系数调整、案件数调整xl_人大审议法定民生支出" xfId="775"/>
    <cellStyle name="差_地方配套按人均增幅控制8.30一般预算平均增幅、人均可用财力平均增幅两次控制、社会治安系数调整、案件数调整xl_社保基金预算+国有资本经营预算" xfId="776"/>
    <cellStyle name="差_地方配套按人均增幅控制8.31（调整结案率后）xl" xfId="777"/>
    <cellStyle name="差_地方配套按人均增幅控制8.31（调整结案率后）xl_2013.2.27文教口预算建议汇总表(第一次会后修改)" xfId="778"/>
    <cellStyle name="差_地方配套按人均增幅控制8.31（调整结案率后）xl_2013各科项目预算0322" xfId="779"/>
    <cellStyle name="差_地方配套按人均增幅控制8.31（调整结案率后）xl_2014年市级预算提交人大财经委审议草案" xfId="780"/>
    <cellStyle name="差_地方配套按人均增幅控制8.31（调整结案率后）xl_Book1" xfId="781"/>
    <cellStyle name="差_地方配套按人均增幅控制8.31（调整结案率后）xl_分单位预算" xfId="782"/>
    <cellStyle name="差_地方配套按人均增幅控制8.31（调整结案率后）xl_人大审议法定民生支出" xfId="783"/>
    <cellStyle name="差_地方配套按人均增幅控制8.31（调整结案率后）xl_社保基金预算+国有资本经营预算" xfId="784"/>
    <cellStyle name="差_第五部分(才淼、饶永宏）" xfId="785"/>
    <cellStyle name="差_第五部分(才淼、饶永宏）_2013.2.27文教口预算建议汇总表(第一次会后修改)" xfId="786"/>
    <cellStyle name="差_第五部分(才淼、饶永宏）_2013各科项目预算0322" xfId="787"/>
    <cellStyle name="差_第五部分(才淼、饶永宏）_2014年市级预算提交人大财经委审议草案" xfId="788"/>
    <cellStyle name="差_第五部分(才淼、饶永宏）_Book1" xfId="789"/>
    <cellStyle name="差_第五部分(才淼、饶永宏）_分单位预算" xfId="790"/>
    <cellStyle name="差_第五部分(才淼、饶永宏）_人大审议法定民生支出" xfId="791"/>
    <cellStyle name="差_第五部分(才淼、饶永宏）_社保基金预算+国有资本经营预算" xfId="792"/>
    <cellStyle name="差_第一部分：综合全" xfId="793"/>
    <cellStyle name="差_第一部分：综合全_2013.2.27文教口预算建议汇总表(第一次会后修改)" xfId="794"/>
    <cellStyle name="差_第一部分：综合全_2013各科项目预算0322" xfId="795"/>
    <cellStyle name="差_第一部分：综合全_2014年市级预算提交人大财经委审议草案" xfId="796"/>
    <cellStyle name="差_第一部分：综合全_Book1" xfId="797"/>
    <cellStyle name="差_第一部分：综合全_分单位预算" xfId="798"/>
    <cellStyle name="差_第一部分：综合全_人大审议法定民生支出" xfId="799"/>
    <cellStyle name="差_第一部分：综合全_社保基金预算+国有资本经营预算" xfId="800"/>
    <cellStyle name="差_分单位预算" xfId="801"/>
    <cellStyle name="差_高中教师人数（教育厅1.6日提供）" xfId="802"/>
    <cellStyle name="差_高中教师人数（教育厅1.6日提供）_2013.2.27文教口预算建议汇总表(第一次会后修改)" xfId="803"/>
    <cellStyle name="差_高中教师人数（教育厅1.6日提供）_2013各科项目预算0322" xfId="804"/>
    <cellStyle name="差_高中教师人数（教育厅1.6日提供）_2014年市级预算提交人大财经委审议草案" xfId="805"/>
    <cellStyle name="差_高中教师人数（教育厅1.6日提供）_Book1" xfId="806"/>
    <cellStyle name="差_高中教师人数（教育厅1.6日提供）_分单位预算" xfId="807"/>
    <cellStyle name="差_高中教师人数（教育厅1.6日提供）_人大审议法定民生支出" xfId="808"/>
    <cellStyle name="差_高中教师人数（教育厅1.6日提供）_社保基金预算+国有资本经营预算" xfId="809"/>
    <cellStyle name="差_汇总" xfId="810"/>
    <cellStyle name="差_汇总_2013.2.27文教口预算建议汇总表(第一次会后修改)" xfId="811"/>
    <cellStyle name="差_汇总_2013各科项目预算0322" xfId="812"/>
    <cellStyle name="差_汇总_2014年市级预算提交人大财经委审议草案" xfId="813"/>
    <cellStyle name="差_汇总_Book1" xfId="814"/>
    <cellStyle name="差_汇总_分单位预算" xfId="815"/>
    <cellStyle name="差_汇总_人大审议法定民生支出" xfId="816"/>
    <cellStyle name="差_汇总_社保基金预算+国有资本经营预算" xfId="817"/>
    <cellStyle name="差_汇总-县级财政报表附表" xfId="818"/>
    <cellStyle name="差_汇总-县级财政报表附表_2013.2.27文教口预算建议汇总表(第一次会后修改)" xfId="819"/>
    <cellStyle name="差_汇总-县级财政报表附表_2013各科项目预算0322" xfId="820"/>
    <cellStyle name="差_汇总-县级财政报表附表_2014年市级预算提交人大财经委审议草案" xfId="821"/>
    <cellStyle name="差_汇总-县级财政报表附表_Book1" xfId="822"/>
    <cellStyle name="差_汇总-县级财政报表附表_分单位预算" xfId="823"/>
    <cellStyle name="差_汇总-县级财政报表附表_人大审议法定民生支出" xfId="824"/>
    <cellStyle name="差_汇总-县级财政报表附表_社保基金预算+国有资本经营预算" xfId="825"/>
    <cellStyle name="差_基础数据分析" xfId="826"/>
    <cellStyle name="差_基础数据分析_2013.2.27文教口预算建议汇总表(第一次会后修改)" xfId="827"/>
    <cellStyle name="差_基础数据分析_2013各科项目预算0322" xfId="828"/>
    <cellStyle name="差_基础数据分析_2014年市级预算提交人大财经委审议草案" xfId="829"/>
    <cellStyle name="差_基础数据分析_Book1" xfId="830"/>
    <cellStyle name="差_基础数据分析_分单位预算" xfId="831"/>
    <cellStyle name="差_基础数据分析_人大审议法定民生支出" xfId="832"/>
    <cellStyle name="差_基础数据分析_社保基金预算+国有资本经营预算" xfId="833"/>
    <cellStyle name="差_检验表" xfId="834"/>
    <cellStyle name="差_检验表（调整后）" xfId="835"/>
    <cellStyle name="差_检验表（调整后）_2013.2.27文教口预算建议汇总表(第一次会后修改)" xfId="836"/>
    <cellStyle name="差_检验表（调整后）_2013各科项目预算0322" xfId="837"/>
    <cellStyle name="差_检验表（调整后）_2014年市级预算提交人大财经委审议草案" xfId="838"/>
    <cellStyle name="差_检验表（调整后）_Book1" xfId="839"/>
    <cellStyle name="差_检验表（调整后）_分单位预算" xfId="840"/>
    <cellStyle name="差_检验表（调整后）_人大审议法定民生支出" xfId="841"/>
    <cellStyle name="差_检验表（调整后）_社保基金预算+国有资本经营预算" xfId="842"/>
    <cellStyle name="差_检验表_2013.2.27文教口预算建议汇总表(第一次会后修改)" xfId="843"/>
    <cellStyle name="差_检验表_2013各科项目预算0322" xfId="844"/>
    <cellStyle name="差_检验表_2014年市级预算提交人大财经委审议草案" xfId="845"/>
    <cellStyle name="差_检验表_Book1" xfId="846"/>
    <cellStyle name="差_检验表_分单位预算" xfId="847"/>
    <cellStyle name="差_检验表_人大审议法定民生支出" xfId="848"/>
    <cellStyle name="差_检验表_社保基金预算+国有资本经营预算" xfId="849"/>
    <cellStyle name="差_建行" xfId="850"/>
    <cellStyle name="差_建行_2013.2.27文教口预算建议汇总表(第一次会后修改)" xfId="851"/>
    <cellStyle name="差_建行_2013各科项目预算0322" xfId="852"/>
    <cellStyle name="差_建行_2014年市级预算提交人大财经委审议草案" xfId="853"/>
    <cellStyle name="差_建行_Book1" xfId="854"/>
    <cellStyle name="差_建行_分单位预算" xfId="855"/>
    <cellStyle name="差_建行_人大审议法定民生支出" xfId="856"/>
    <cellStyle name="差_建行_社保基金预算+国有资本经营预算" xfId="857"/>
    <cellStyle name="差_奖励补助测算5.22测试" xfId="858"/>
    <cellStyle name="差_奖励补助测算5.22测试_2013.2.27文教口预算建议汇总表(第一次会后修改)" xfId="859"/>
    <cellStyle name="差_奖励补助测算5.22测试_2013各科项目预算0322" xfId="860"/>
    <cellStyle name="差_奖励补助测算5.22测试_2014年市级预算提交人大财经委审议草案" xfId="861"/>
    <cellStyle name="差_奖励补助测算5.22测试_Book1" xfId="862"/>
    <cellStyle name="差_奖励补助测算5.22测试_分单位预算" xfId="863"/>
    <cellStyle name="差_奖励补助测算5.22测试_人大审议法定民生支出" xfId="864"/>
    <cellStyle name="差_奖励补助测算5.22测试_社保基金预算+国有资本经营预算" xfId="865"/>
    <cellStyle name="差_奖励补助测算5.23新" xfId="866"/>
    <cellStyle name="差_奖励补助测算5.23新_2013.2.27文教口预算建议汇总表(第一次会后修改)" xfId="867"/>
    <cellStyle name="差_奖励补助测算5.23新_2013各科项目预算0322" xfId="868"/>
    <cellStyle name="差_奖励补助测算5.23新_2014年市级预算提交人大财经委审议草案" xfId="869"/>
    <cellStyle name="差_奖励补助测算5.23新_Book1" xfId="870"/>
    <cellStyle name="差_奖励补助测算5.23新_分单位预算" xfId="871"/>
    <cellStyle name="差_奖励补助测算5.23新_人大审议法定民生支出" xfId="872"/>
    <cellStyle name="差_奖励补助测算5.23新_社保基金预算+国有资本经营预算" xfId="873"/>
    <cellStyle name="差_奖励补助测算5.24冯铸" xfId="874"/>
    <cellStyle name="差_奖励补助测算5.24冯铸_2013.2.27文教口预算建议汇总表(第一次会后修改)" xfId="875"/>
    <cellStyle name="差_奖励补助测算5.24冯铸_2013各科项目预算0322" xfId="876"/>
    <cellStyle name="差_奖励补助测算5.24冯铸_2014年市级预算提交人大财经委审议草案" xfId="877"/>
    <cellStyle name="差_奖励补助测算5.24冯铸_Book1" xfId="878"/>
    <cellStyle name="差_奖励补助测算5.24冯铸_分单位预算" xfId="879"/>
    <cellStyle name="差_奖励补助测算5.24冯铸_人大审议法定民生支出" xfId="880"/>
    <cellStyle name="差_奖励补助测算5.24冯铸_社保基金预算+国有资本经营预算" xfId="881"/>
    <cellStyle name="差_奖励补助测算7.23" xfId="882"/>
    <cellStyle name="差_奖励补助测算7.23_2013.2.27文教口预算建议汇总表(第一次会后修改)" xfId="883"/>
    <cellStyle name="差_奖励补助测算7.23_2013各科项目预算0322" xfId="884"/>
    <cellStyle name="差_奖励补助测算7.23_2014年市级预算提交人大财经委审议草案" xfId="885"/>
    <cellStyle name="差_奖励补助测算7.23_Book1" xfId="886"/>
    <cellStyle name="差_奖励补助测算7.23_分单位预算" xfId="887"/>
    <cellStyle name="差_奖励补助测算7.23_人大审议法定民生支出" xfId="888"/>
    <cellStyle name="差_奖励补助测算7.23_社保基金预算+国有资本经营预算" xfId="889"/>
    <cellStyle name="差_奖励补助测算7.25" xfId="890"/>
    <cellStyle name="差_奖励补助测算7.25 (version 1) (version 1)" xfId="891"/>
    <cellStyle name="差_奖励补助测算7.25 (version 1) (version 1)_2013.2.27文教口预算建议汇总表(第一次会后修改)" xfId="892"/>
    <cellStyle name="差_奖励补助测算7.25 (version 1) (version 1)_2013各科项目预算0322" xfId="893"/>
    <cellStyle name="差_奖励补助测算7.25 (version 1) (version 1)_2014年市级预算提交人大财经委审议草案" xfId="894"/>
    <cellStyle name="差_奖励补助测算7.25 (version 1) (version 1)_Book1" xfId="895"/>
    <cellStyle name="差_奖励补助测算7.25 (version 1) (version 1)_分单位预算" xfId="896"/>
    <cellStyle name="差_奖励补助测算7.25 (version 1) (version 1)_人大审议法定民生支出" xfId="897"/>
    <cellStyle name="差_奖励补助测算7.25 (version 1) (version 1)_社保基金预算+国有资本经营预算" xfId="898"/>
    <cellStyle name="差_奖励补助测算7.25_2013.2.27文教口预算建议汇总表(第一次会后修改)" xfId="899"/>
    <cellStyle name="差_奖励补助测算7.25_2013各科项目预算0322" xfId="900"/>
    <cellStyle name="差_奖励补助测算7.25_2014年市级预算提交人大财经委审议草案" xfId="901"/>
    <cellStyle name="差_奖励补助测算7.25_Book1" xfId="902"/>
    <cellStyle name="差_奖励补助测算7.25_分单位预算" xfId="903"/>
    <cellStyle name="差_奖励补助测算7.25_人大审议法定民生支出" xfId="904"/>
    <cellStyle name="差_奖励补助测算7.25_社保基金预算+国有资本经营预算" xfId="905"/>
    <cellStyle name="差_教师绩效工资测算表（离退休按各地上报数测算）2009年1月1日" xfId="906"/>
    <cellStyle name="差_教师绩效工资测算表（离退休按各地上报数测算）2009年1月1日_2013.2.27文教口预算建议汇总表(第一次会后修改)" xfId="907"/>
    <cellStyle name="差_教师绩效工资测算表（离退休按各地上报数测算）2009年1月1日_2013各科项目预算0322" xfId="908"/>
    <cellStyle name="差_教师绩效工资测算表（离退休按各地上报数测算）2009年1月1日_2014年市级预算提交人大财经委审议草案" xfId="909"/>
    <cellStyle name="差_教师绩效工资测算表（离退休按各地上报数测算）2009年1月1日_Book1" xfId="910"/>
    <cellStyle name="差_教师绩效工资测算表（离退休按各地上报数测算）2009年1月1日_分单位预算" xfId="911"/>
    <cellStyle name="差_教师绩效工资测算表（离退休按各地上报数测算）2009年1月1日_人大审议法定民生支出" xfId="912"/>
    <cellStyle name="差_教师绩效工资测算表（离退休按各地上报数测算）2009年1月1日_社保基金预算+国有资本经营预算" xfId="913"/>
    <cellStyle name="差_教育厅提供义务教育及高中教师人数（2009年1月6日）" xfId="914"/>
    <cellStyle name="差_教育厅提供义务教育及高中教师人数（2009年1月6日）_2013.2.27文教口预算建议汇总表(第一次会后修改)" xfId="915"/>
    <cellStyle name="差_教育厅提供义务教育及高中教师人数（2009年1月6日）_2013各科项目预算0322" xfId="916"/>
    <cellStyle name="差_教育厅提供义务教育及高中教师人数（2009年1月6日）_2014年市级预算提交人大财经委审议草案" xfId="917"/>
    <cellStyle name="差_教育厅提供义务教育及高中教师人数（2009年1月6日）_Book1" xfId="918"/>
    <cellStyle name="差_教育厅提供义务教育及高中教师人数（2009年1月6日）_分单位预算" xfId="919"/>
    <cellStyle name="差_教育厅提供义务教育及高中教师人数（2009年1月6日）_人大审议法定民生支出" xfId="920"/>
    <cellStyle name="差_教育厅提供义务教育及高中教师人数（2009年1月6日）_社保基金预算+国有资本经营预算" xfId="921"/>
    <cellStyle name="差_经建科项目预算（3.7办公会议版）" xfId="922"/>
    <cellStyle name="差_历年教师人数" xfId="923"/>
    <cellStyle name="差_历年教师人数_2013.2.27文教口预算建议汇总表(第一次会后修改)" xfId="924"/>
    <cellStyle name="差_历年教师人数_2013各科项目预算0322" xfId="925"/>
    <cellStyle name="差_历年教师人数_2014年市级预算提交人大财经委审议草案" xfId="926"/>
    <cellStyle name="差_历年教师人数_Book1" xfId="927"/>
    <cellStyle name="差_历年教师人数_分单位预算" xfId="928"/>
    <cellStyle name="差_历年教师人数_人大审议法定民生支出" xfId="929"/>
    <cellStyle name="差_历年教师人数_社保基金预算+国有资本经营预算" xfId="930"/>
    <cellStyle name="差_丽江汇总" xfId="931"/>
    <cellStyle name="差_丽江汇总_2013.2.27文教口预算建议汇总表(第一次会后修改)" xfId="932"/>
    <cellStyle name="差_丽江汇总_2013各科项目预算0322" xfId="933"/>
    <cellStyle name="差_丽江汇总_2014年市级预算提交人大财经委审议草案" xfId="934"/>
    <cellStyle name="差_丽江汇总_Book1" xfId="935"/>
    <cellStyle name="差_丽江汇总_分单位预算" xfId="936"/>
    <cellStyle name="差_丽江汇总_人大审议法定民生支出" xfId="937"/>
    <cellStyle name="差_丽江汇总_社保基金预算+国有资本经营预算" xfId="938"/>
    <cellStyle name="差_年初可执行指标录入" xfId="939"/>
    <cellStyle name="差_农业0308" xfId="940"/>
    <cellStyle name="差_人大审议法定民生支出" xfId="941"/>
    <cellStyle name="差_三季度－表二" xfId="942"/>
    <cellStyle name="差_三季度－表二_2013.2.27文教口预算建议汇总表(第一次会后修改)" xfId="943"/>
    <cellStyle name="差_三季度－表二_2013各科项目预算0322" xfId="944"/>
    <cellStyle name="差_三季度－表二_2014年市级预算提交人大财经委审议草案" xfId="945"/>
    <cellStyle name="差_三季度－表二_Book1" xfId="946"/>
    <cellStyle name="差_三季度－表二_分单位预算" xfId="947"/>
    <cellStyle name="差_三季度－表二_人大审议法定民生支出" xfId="948"/>
    <cellStyle name="差_三季度－表二_社保基金预算+国有资本经营预算" xfId="949"/>
    <cellStyle name="差_社保0308" xfId="950"/>
    <cellStyle name="差_社保基金预算+国有资本经营预算" xfId="951"/>
    <cellStyle name="差_卫生部门" xfId="952"/>
    <cellStyle name="差_卫生部门_2013.2.27文教口预算建议汇总表(第一次会后修改)" xfId="953"/>
    <cellStyle name="差_卫生部门_2013各科项目预算0322" xfId="954"/>
    <cellStyle name="差_卫生部门_2014年市级预算提交人大财经委审议草案" xfId="955"/>
    <cellStyle name="差_卫生部门_Book1" xfId="956"/>
    <cellStyle name="差_卫生部门_分单位预算" xfId="957"/>
    <cellStyle name="差_卫生部门_人大审议法定民生支出" xfId="958"/>
    <cellStyle name="差_卫生部门_社保基金预算+国有资本经营预算" xfId="959"/>
    <cellStyle name="差_文教0308" xfId="960"/>
    <cellStyle name="差_文教科预算支出执行(定稿)" xfId="961"/>
    <cellStyle name="差_文体广播部门" xfId="962"/>
    <cellStyle name="差_文体广播部门_2013.2.27文教口预算建议汇总表(第一次会后修改)" xfId="963"/>
    <cellStyle name="差_文体广播部门_2013各科项目预算0322" xfId="964"/>
    <cellStyle name="差_文体广播部门_2014年市级预算提交人大财经委审议草案" xfId="965"/>
    <cellStyle name="差_文体广播部门_Book1" xfId="966"/>
    <cellStyle name="差_文体广播部门_分单位预算" xfId="967"/>
    <cellStyle name="差_文体广播部门_人大审议法定民生支出" xfId="968"/>
    <cellStyle name="差_文体广播部门_社保基金预算+国有资本经营预算" xfId="969"/>
    <cellStyle name="差_下半年禁毒办案经费分配2544.3万元" xfId="970"/>
    <cellStyle name="差_下半年禁毒办案经费分配2544.3万元_2013.2.27文教口预算建议汇总表(第一次会后修改)" xfId="971"/>
    <cellStyle name="差_下半年禁毒办案经费分配2544.3万元_2013各科项目预算0322" xfId="972"/>
    <cellStyle name="差_下半年禁毒办案经费分配2544.3万元_2014年市级预算提交人大财经委审议草案" xfId="973"/>
    <cellStyle name="差_下半年禁毒办案经费分配2544.3万元_Book1" xfId="974"/>
    <cellStyle name="差_下半年禁毒办案经费分配2544.3万元_分单位预算" xfId="975"/>
    <cellStyle name="差_下半年禁毒办案经费分配2544.3万元_人大审议法定民生支出" xfId="976"/>
    <cellStyle name="差_下半年禁毒办案经费分配2544.3万元_社保基金预算+国有资本经营预算" xfId="977"/>
    <cellStyle name="差_下半年禁吸戒毒经费1000万元" xfId="978"/>
    <cellStyle name="差_下半年禁吸戒毒经费1000万元_2013.2.27文教口预算建议汇总表(第一次会后修改)" xfId="979"/>
    <cellStyle name="差_下半年禁吸戒毒经费1000万元_2013各科项目预算0322" xfId="980"/>
    <cellStyle name="差_下半年禁吸戒毒经费1000万元_2014年市级预算提交人大财经委审议草案" xfId="981"/>
    <cellStyle name="差_下半年禁吸戒毒经费1000万元_Book1" xfId="982"/>
    <cellStyle name="差_下半年禁吸戒毒经费1000万元_分单位预算" xfId="983"/>
    <cellStyle name="差_下半年禁吸戒毒经费1000万元_人大审议法定民生支出" xfId="984"/>
    <cellStyle name="差_下半年禁吸戒毒经费1000万元_社保基金预算+国有资本经营预算" xfId="985"/>
    <cellStyle name="差_县公司" xfId="986"/>
    <cellStyle name="差_县公司_2013.2.27文教口预算建议汇总表(第一次会后修改)" xfId="987"/>
    <cellStyle name="差_县公司_2013各科项目预算0322" xfId="988"/>
    <cellStyle name="差_县公司_2014年市级预算提交人大财经委审议草案" xfId="989"/>
    <cellStyle name="差_县公司_Book1" xfId="990"/>
    <cellStyle name="差_县公司_分单位预算" xfId="991"/>
    <cellStyle name="差_县公司_人大审议法定民生支出" xfId="992"/>
    <cellStyle name="差_县公司_社保基金预算+国有资本经营预算" xfId="993"/>
    <cellStyle name="差_县级公安机关公用经费标准奖励测算方案（定稿）" xfId="994"/>
    <cellStyle name="差_县级公安机关公用经费标准奖励测算方案（定稿）_2013.2.27文教口预算建议汇总表(第一次会后修改)" xfId="995"/>
    <cellStyle name="差_县级公安机关公用经费标准奖励测算方案（定稿）_2013各科项目预算0322" xfId="996"/>
    <cellStyle name="差_县级公安机关公用经费标准奖励测算方案（定稿）_2014年市级预算提交人大财经委审议草案" xfId="997"/>
    <cellStyle name="差_县级公安机关公用经费标准奖励测算方案（定稿）_Book1" xfId="998"/>
    <cellStyle name="差_县级公安机关公用经费标准奖励测算方案（定稿）_分单位预算" xfId="999"/>
    <cellStyle name="差_县级公安机关公用经费标准奖励测算方案（定稿）_人大审议法定民生支出" xfId="1000"/>
    <cellStyle name="差_县级公安机关公用经费标准奖励测算方案（定稿）_社保基金预算+国有资本经营预算" xfId="1001"/>
    <cellStyle name="差_县级基础数据" xfId="1002"/>
    <cellStyle name="差_县级基础数据_2013.2.27文教口预算建议汇总表(第一次会后修改)" xfId="1003"/>
    <cellStyle name="差_县级基础数据_2013各科项目预算0322" xfId="1004"/>
    <cellStyle name="差_县级基础数据_2014年市级预算提交人大财经委审议草案" xfId="1005"/>
    <cellStyle name="差_县级基础数据_Book1" xfId="1006"/>
    <cellStyle name="差_县级基础数据_分单位预算" xfId="1007"/>
    <cellStyle name="差_县级基础数据_人大审议法定民生支出" xfId="1008"/>
    <cellStyle name="差_县级基础数据_社保基金预算+国有资本经营预算" xfId="1009"/>
    <cellStyle name="差_业务工作量指标" xfId="1010"/>
    <cellStyle name="差_业务工作量指标_2013.2.27文教口预算建议汇总表(第一次会后修改)" xfId="1011"/>
    <cellStyle name="差_业务工作量指标_2013各科项目预算0322" xfId="1012"/>
    <cellStyle name="差_业务工作量指标_2014年市级预算提交人大财经委审议草案" xfId="1013"/>
    <cellStyle name="差_业务工作量指标_Book1" xfId="1014"/>
    <cellStyle name="差_业务工作量指标_分单位预算" xfId="1015"/>
    <cellStyle name="差_业务工作量指标_人大审议法定民生支出" xfId="1016"/>
    <cellStyle name="差_业务工作量指标_社保基金预算+国有资本经营预算" xfId="1017"/>
    <cellStyle name="差_义务教育阶段教职工人数（教育厅提供最终）" xfId="1018"/>
    <cellStyle name="差_义务教育阶段教职工人数（教育厅提供最终）_2013.2.27文教口预算建议汇总表(第一次会后修改)" xfId="1019"/>
    <cellStyle name="差_义务教育阶段教职工人数（教育厅提供最终）_2013各科项目预算0322" xfId="1020"/>
    <cellStyle name="差_义务教育阶段教职工人数（教育厅提供最终）_2014年市级预算提交人大财经委审议草案" xfId="1021"/>
    <cellStyle name="差_义务教育阶段教职工人数（教育厅提供最终）_Book1" xfId="1022"/>
    <cellStyle name="差_义务教育阶段教职工人数（教育厅提供最终）_分单位预算" xfId="1023"/>
    <cellStyle name="差_义务教育阶段教职工人数（教育厅提供最终）_人大审议法定民生支出" xfId="1024"/>
    <cellStyle name="差_义务教育阶段教职工人数（教育厅提供最终）_社保基金预算+国有资本经营预算" xfId="1025"/>
    <cellStyle name="差_银行账户情况表_2010年12月" xfId="1026"/>
    <cellStyle name="差_银行账户情况表_2010年12月_2013.2.27文教口预算建议汇总表(第一次会后修改)" xfId="1027"/>
    <cellStyle name="差_银行账户情况表_2010年12月_2013各科项目预算0322" xfId="1028"/>
    <cellStyle name="差_银行账户情况表_2010年12月_2014年市级预算提交人大财经委审议草案" xfId="1029"/>
    <cellStyle name="差_银行账户情况表_2010年12月_Book1" xfId="1030"/>
    <cellStyle name="差_银行账户情况表_2010年12月_分单位预算" xfId="1031"/>
    <cellStyle name="差_银行账户情况表_2010年12月_人大审议法定民生支出" xfId="1032"/>
    <cellStyle name="差_银行账户情况表_2010年12月_社保基金预算+国有资本经营预算" xfId="1033"/>
    <cellStyle name="差_云南农村义务教育统计表" xfId="1034"/>
    <cellStyle name="差_云南农村义务教育统计表_2013.2.27文教口预算建议汇总表(第一次会后修改)" xfId="1035"/>
    <cellStyle name="差_云南农村义务教育统计表_2013各科项目预算0322" xfId="1036"/>
    <cellStyle name="差_云南农村义务教育统计表_2014年市级预算提交人大财经委审议草案" xfId="1037"/>
    <cellStyle name="差_云南农村义务教育统计表_Book1" xfId="1038"/>
    <cellStyle name="差_云南农村义务教育统计表_分单位预算" xfId="1039"/>
    <cellStyle name="差_云南农村义务教育统计表_人大审议法定民生支出" xfId="1040"/>
    <cellStyle name="差_云南农村义务教育统计表_社保基金预算+国有资本经营预算" xfId="1041"/>
    <cellStyle name="差_云南省2008年中小学教师人数统计表" xfId="1042"/>
    <cellStyle name="差_云南省2008年中小学教师人数统计表_2013.2.27文教口预算建议汇总表(第一次会后修改)" xfId="1043"/>
    <cellStyle name="差_云南省2008年中小学教师人数统计表_2013各科项目预算0322" xfId="1044"/>
    <cellStyle name="差_云南省2008年中小学教师人数统计表_2014年市级预算提交人大财经委审议草案" xfId="1045"/>
    <cellStyle name="差_云南省2008年中小学教师人数统计表_Book1" xfId="1046"/>
    <cellStyle name="差_云南省2008年中小学教师人数统计表_分单位预算" xfId="1047"/>
    <cellStyle name="差_云南省2008年中小学教师人数统计表_人大审议法定民生支出" xfId="1048"/>
    <cellStyle name="差_云南省2008年中小学教师人数统计表_社保基金预算+国有资本经营预算" xfId="1049"/>
    <cellStyle name="差_云南省2008年中小学教职工情况（教育厅提供20090101加工整理）" xfId="1050"/>
    <cellStyle name="差_云南省2008年中小学教职工情况（教育厅提供20090101加工整理）_2013.2.27文教口预算建议汇总表(第一次会后修改)" xfId="1051"/>
    <cellStyle name="差_云南省2008年中小学教职工情况（教育厅提供20090101加工整理）_2013各科项目预算0322" xfId="1052"/>
    <cellStyle name="差_云南省2008年中小学教职工情况（教育厅提供20090101加工整理）_2014年市级预算提交人大财经委审议草案" xfId="1053"/>
    <cellStyle name="差_云南省2008年中小学教职工情况（教育厅提供20090101加工整理）_Book1" xfId="1054"/>
    <cellStyle name="差_云南省2008年中小学教职工情况（教育厅提供20090101加工整理）_分单位预算" xfId="1055"/>
    <cellStyle name="差_云南省2008年中小学教职工情况（教育厅提供20090101加工整理）_人大审议法定民生支出" xfId="1056"/>
    <cellStyle name="差_云南省2008年中小学教职工情况（教育厅提供20090101加工整理）_社保基金预算+国有资本经营预算" xfId="1057"/>
    <cellStyle name="差_云南省2008年转移支付测算——州市本级考核部分及政策性测算" xfId="1058"/>
    <cellStyle name="差_云南省2008年转移支付测算——州市本级考核部分及政策性测算_2013.2.27文教口预算建议汇总表(第一次会后修改)" xfId="1059"/>
    <cellStyle name="差_云南省2008年转移支付测算——州市本级考核部分及政策性测算_2013各科项目预算0322" xfId="1060"/>
    <cellStyle name="差_云南省2008年转移支付测算——州市本级考核部分及政策性测算_2014年市级预算提交人大财经委审议草案" xfId="1061"/>
    <cellStyle name="差_云南省2008年转移支付测算——州市本级考核部分及政策性测算_Book1" xfId="1062"/>
    <cellStyle name="差_云南省2008年转移支付测算——州市本级考核部分及政策性测算_分单位预算" xfId="1063"/>
    <cellStyle name="差_云南省2008年转移支付测算——州市本级考核部分及政策性测算_人大审议法定民生支出" xfId="1064"/>
    <cellStyle name="差_云南省2008年转移支付测算——州市本级考核部分及政策性测算_社保基金预算+国有资本经营预算" xfId="1065"/>
    <cellStyle name="差_云南水利电力有限公司" xfId="1066"/>
    <cellStyle name="差_云南水利电力有限公司_2013.2.27文教口预算建议汇总表(第一次会后修改)" xfId="1067"/>
    <cellStyle name="差_云南水利电力有限公司_2013各科项目预算0322" xfId="1068"/>
    <cellStyle name="差_云南水利电力有限公司_2014年市级预算提交人大财经委审议草案" xfId="1069"/>
    <cellStyle name="差_云南水利电力有限公司_Book1" xfId="1070"/>
    <cellStyle name="差_云南水利电力有限公司_分单位预算" xfId="1071"/>
    <cellStyle name="差_云南水利电力有限公司_人大审议法定民生支出" xfId="1072"/>
    <cellStyle name="差_云南水利电力有限公司_社保基金预算+国有资本经营预算" xfId="1073"/>
    <cellStyle name="差_指标四" xfId="1074"/>
    <cellStyle name="差_指标四_2013.2.27文教口预算建议汇总表(第一次会后修改)" xfId="1075"/>
    <cellStyle name="差_指标四_2013各科项目预算0322" xfId="1076"/>
    <cellStyle name="差_指标四_2014年市级预算提交人大财经委审议草案" xfId="1077"/>
    <cellStyle name="差_指标四_Book1" xfId="1078"/>
    <cellStyle name="差_指标四_分单位预算" xfId="1079"/>
    <cellStyle name="差_指标四_人大审议法定民生支出" xfId="1080"/>
    <cellStyle name="差_指标四_社保基金预算+国有资本经营预算" xfId="1081"/>
    <cellStyle name="差_指标五" xfId="1082"/>
    <cellStyle name="差_指标五_2013.2.27文教口预算建议汇总表(第一次会后修改)" xfId="1083"/>
    <cellStyle name="差_指标五_2013各科项目预算0322" xfId="1084"/>
    <cellStyle name="差_指标五_2014年市级预算提交人大财经委审议草案" xfId="1085"/>
    <cellStyle name="差_指标五_Book1" xfId="1086"/>
    <cellStyle name="差_指标五_分单位预算" xfId="1087"/>
    <cellStyle name="差_指标五_人大审议法定民生支出" xfId="1088"/>
    <cellStyle name="差_指标五_社保基金预算+国有资本经营预算" xfId="1089"/>
    <cellStyle name="常规" xfId="0" builtinId="0"/>
    <cellStyle name="常规 10" xfId="1090"/>
    <cellStyle name="常规 100" xfId="1091"/>
    <cellStyle name="常规 101" xfId="1092"/>
    <cellStyle name="常规 102" xfId="1093"/>
    <cellStyle name="常规 103" xfId="1094"/>
    <cellStyle name="常规 104" xfId="1095"/>
    <cellStyle name="常规 105" xfId="1096"/>
    <cellStyle name="常规 106" xfId="1097"/>
    <cellStyle name="常规 107" xfId="1098"/>
    <cellStyle name="常规 108" xfId="1099"/>
    <cellStyle name="常规 109" xfId="1100"/>
    <cellStyle name="常规 11" xfId="1101"/>
    <cellStyle name="常规 110" xfId="1102"/>
    <cellStyle name="常规 111" xfId="1103"/>
    <cellStyle name="常规 112" xfId="1104"/>
    <cellStyle name="常规 113" xfId="1105"/>
    <cellStyle name="常规 114" xfId="1106"/>
    <cellStyle name="常规 115" xfId="1107"/>
    <cellStyle name="常规 116" xfId="1108"/>
    <cellStyle name="常规 117" xfId="1109"/>
    <cellStyle name="常规 118" xfId="1110"/>
    <cellStyle name="常规 119" xfId="1111"/>
    <cellStyle name="常规 12" xfId="1112"/>
    <cellStyle name="常规 120" xfId="1113"/>
    <cellStyle name="常规 121" xfId="1114"/>
    <cellStyle name="常规 122" xfId="1115"/>
    <cellStyle name="常规 123" xfId="1116"/>
    <cellStyle name="常规 124" xfId="1117"/>
    <cellStyle name="常规 125" xfId="1118"/>
    <cellStyle name="常规 126" xfId="1119"/>
    <cellStyle name="常规 127" xfId="1120"/>
    <cellStyle name="常规 128" xfId="1121"/>
    <cellStyle name="常规 129" xfId="1122"/>
    <cellStyle name="常规 13" xfId="1123"/>
    <cellStyle name="常规 130" xfId="1124"/>
    <cellStyle name="常规 131" xfId="1125"/>
    <cellStyle name="常规 132" xfId="1126"/>
    <cellStyle name="常规 133" xfId="1127"/>
    <cellStyle name="常规 134" xfId="1128"/>
    <cellStyle name="常规 135" xfId="1129"/>
    <cellStyle name="常规 136" xfId="1130"/>
    <cellStyle name="常规 137" xfId="1131"/>
    <cellStyle name="常规 138" xfId="1132"/>
    <cellStyle name="常规 139" xfId="1133"/>
    <cellStyle name="常规 14" xfId="1134"/>
    <cellStyle name="常规 140" xfId="1135"/>
    <cellStyle name="常规 141" xfId="1136"/>
    <cellStyle name="常规 142" xfId="1137"/>
    <cellStyle name="常规 143" xfId="1138"/>
    <cellStyle name="常规 144" xfId="1139"/>
    <cellStyle name="常规 145" xfId="1140"/>
    <cellStyle name="常规 146" xfId="1141"/>
    <cellStyle name="常规 147" xfId="1142"/>
    <cellStyle name="常规 148" xfId="1143"/>
    <cellStyle name="常规 149" xfId="1144"/>
    <cellStyle name="常规 15" xfId="1145"/>
    <cellStyle name="常规 150" xfId="1146"/>
    <cellStyle name="常规 151" xfId="1147"/>
    <cellStyle name="常规 152" xfId="1148"/>
    <cellStyle name="常规 153" xfId="1149"/>
    <cellStyle name="常规 154" xfId="1150"/>
    <cellStyle name="常规 155" xfId="1151"/>
    <cellStyle name="常规 156" xfId="1152"/>
    <cellStyle name="常规 157" xfId="1153"/>
    <cellStyle name="常规 158" xfId="1154"/>
    <cellStyle name="常规 159" xfId="1155"/>
    <cellStyle name="常规 16" xfId="1156"/>
    <cellStyle name="常规 160" xfId="1157"/>
    <cellStyle name="常规 161" xfId="1158"/>
    <cellStyle name="常规 162" xfId="1159"/>
    <cellStyle name="常规 163" xfId="1160"/>
    <cellStyle name="常规 164" xfId="1161"/>
    <cellStyle name="常规 165" xfId="1162"/>
    <cellStyle name="常规 166" xfId="1163"/>
    <cellStyle name="常规 17" xfId="1164"/>
    <cellStyle name="常规 18" xfId="1165"/>
    <cellStyle name="常规 19" xfId="1166"/>
    <cellStyle name="常规 2" xfId="1167"/>
    <cellStyle name="常规 2 2" xfId="1168"/>
    <cellStyle name="常规 2 2 2" xfId="1169"/>
    <cellStyle name="常规 2 2 3" xfId="1170"/>
    <cellStyle name="常规 2 2_2012年文教科审核单位目预算(修改后)" xfId="1171"/>
    <cellStyle name="常规 2 3" xfId="1172"/>
    <cellStyle name="常规 2 4" xfId="1173"/>
    <cellStyle name="常规 2 5" xfId="1174"/>
    <cellStyle name="常规 2 6" xfId="1175"/>
    <cellStyle name="常规 2 7" xfId="1176"/>
    <cellStyle name="常规 2 8" xfId="1177"/>
    <cellStyle name="常规 2 9" xfId="1178"/>
    <cellStyle name="常规 2_02-2008决算报表格式" xfId="1179"/>
    <cellStyle name="常规 20" xfId="1180"/>
    <cellStyle name="常规 21" xfId="1181"/>
    <cellStyle name="常规 22" xfId="1182"/>
    <cellStyle name="常规 23" xfId="1183"/>
    <cellStyle name="常规 24" xfId="1184"/>
    <cellStyle name="常规 25" xfId="1185"/>
    <cellStyle name="常规 26" xfId="1186"/>
    <cellStyle name="常规 27" xfId="1187"/>
    <cellStyle name="常规 28" xfId="1188"/>
    <cellStyle name="常规 29" xfId="1189"/>
    <cellStyle name="常规 3" xfId="1190"/>
    <cellStyle name="常规 3 2" xfId="1191"/>
    <cellStyle name="常规 3 3" xfId="1192"/>
    <cellStyle name="常规 3_2012年文教科审核单位目预算(修改后)" xfId="1193"/>
    <cellStyle name="常规 30" xfId="1194"/>
    <cellStyle name="常规 31" xfId="1195"/>
    <cellStyle name="常规 32" xfId="1196"/>
    <cellStyle name="常规 33" xfId="1197"/>
    <cellStyle name="常规 34" xfId="1198"/>
    <cellStyle name="常规 35" xfId="1199"/>
    <cellStyle name="常规 36" xfId="1200"/>
    <cellStyle name="常规 37" xfId="1201"/>
    <cellStyle name="常规 38" xfId="1202"/>
    <cellStyle name="常规 39" xfId="1203"/>
    <cellStyle name="常规 4" xfId="1204"/>
    <cellStyle name="常规 40" xfId="1205"/>
    <cellStyle name="常规 41" xfId="1206"/>
    <cellStyle name="常规 42" xfId="1207"/>
    <cellStyle name="常规 43" xfId="1208"/>
    <cellStyle name="常规 44" xfId="1209"/>
    <cellStyle name="常规 45" xfId="1210"/>
    <cellStyle name="常规 46" xfId="1211"/>
    <cellStyle name="常规 47" xfId="1212"/>
    <cellStyle name="常规 48" xfId="1213"/>
    <cellStyle name="常规 49" xfId="1214"/>
    <cellStyle name="常规 5" xfId="1215"/>
    <cellStyle name="常规 50" xfId="1216"/>
    <cellStyle name="常规 51" xfId="1217"/>
    <cellStyle name="常规 52" xfId="1218"/>
    <cellStyle name="常规 53" xfId="1219"/>
    <cellStyle name="常规 54" xfId="1220"/>
    <cellStyle name="常规 55" xfId="1221"/>
    <cellStyle name="常规 56" xfId="1222"/>
    <cellStyle name="常规 57" xfId="1223"/>
    <cellStyle name="常规 58" xfId="1224"/>
    <cellStyle name="常规 59" xfId="1225"/>
    <cellStyle name="常规 6" xfId="1226"/>
    <cellStyle name="常规 60" xfId="1227"/>
    <cellStyle name="常规 61" xfId="1228"/>
    <cellStyle name="常规 62" xfId="1229"/>
    <cellStyle name="常规 63" xfId="1230"/>
    <cellStyle name="常规 64" xfId="1231"/>
    <cellStyle name="常规 65" xfId="1232"/>
    <cellStyle name="常规 66" xfId="1233"/>
    <cellStyle name="常规 67" xfId="1234"/>
    <cellStyle name="常规 68" xfId="1235"/>
    <cellStyle name="常规 69" xfId="1236"/>
    <cellStyle name="常规 7" xfId="1237"/>
    <cellStyle name="常规 70" xfId="1238"/>
    <cellStyle name="常规 71" xfId="1239"/>
    <cellStyle name="常规 72" xfId="1240"/>
    <cellStyle name="常规 73" xfId="1241"/>
    <cellStyle name="常规 74" xfId="1242"/>
    <cellStyle name="常规 75" xfId="1243"/>
    <cellStyle name="常规 76" xfId="1244"/>
    <cellStyle name="常规 77" xfId="1245"/>
    <cellStyle name="常规 78" xfId="1246"/>
    <cellStyle name="常规 79" xfId="1247"/>
    <cellStyle name="常规 8" xfId="1248"/>
    <cellStyle name="常规 80" xfId="1249"/>
    <cellStyle name="常规 81" xfId="1250"/>
    <cellStyle name="常规 82" xfId="1251"/>
    <cellStyle name="常规 83" xfId="1252"/>
    <cellStyle name="常规 84" xfId="1253"/>
    <cellStyle name="常规 85" xfId="1254"/>
    <cellStyle name="常规 86" xfId="1255"/>
    <cellStyle name="常规 87" xfId="1256"/>
    <cellStyle name="常规 88" xfId="1257"/>
    <cellStyle name="常规 89" xfId="1258"/>
    <cellStyle name="常规 9" xfId="1259"/>
    <cellStyle name="常规 90" xfId="1260"/>
    <cellStyle name="常规 91" xfId="1261"/>
    <cellStyle name="常规 92" xfId="1262"/>
    <cellStyle name="常规 93" xfId="1263"/>
    <cellStyle name="常规 94" xfId="1264"/>
    <cellStyle name="常规 95" xfId="1265"/>
    <cellStyle name="常规 96" xfId="1266"/>
    <cellStyle name="常规 97" xfId="1267"/>
    <cellStyle name="常规 98" xfId="1268"/>
    <cellStyle name="常规 99" xfId="1269"/>
    <cellStyle name="超级链接" xfId="1270"/>
    <cellStyle name="分级显示行_1_13区汇总" xfId="1272"/>
    <cellStyle name="分级显示列_1_Book1" xfId="1271"/>
    <cellStyle name="归盒啦_95" xfId="1273"/>
    <cellStyle name="好 2" xfId="1274"/>
    <cellStyle name="好 2 2" xfId="1275"/>
    <cellStyle name="好 2 3" xfId="1276"/>
    <cellStyle name="好 2_2012年文教科审核单位目预算(修改后)" xfId="1277"/>
    <cellStyle name="好 3" xfId="1278"/>
    <cellStyle name="好_~4190974" xfId="1279"/>
    <cellStyle name="好_~4190974_2013.2.27文教口预算建议汇总表(第一次会后修改)" xfId="1280"/>
    <cellStyle name="好_~4190974_2013各科项目预算0322" xfId="1281"/>
    <cellStyle name="好_~4190974_2014年市级预算提交人大财经委审议草案" xfId="1282"/>
    <cellStyle name="好_~4190974_Book1" xfId="1283"/>
    <cellStyle name="好_~4190974_分单位预算" xfId="1284"/>
    <cellStyle name="好_~4190974_人大审议法定民生支出" xfId="1285"/>
    <cellStyle name="好_~4190974_社保基金预算+国有资本经营预算" xfId="1286"/>
    <cellStyle name="好_~5676413" xfId="1287"/>
    <cellStyle name="好_~5676413_2013.2.27文教口预算建议汇总表(第一次会后修改)" xfId="1288"/>
    <cellStyle name="好_~5676413_2013各科项目预算0322" xfId="1289"/>
    <cellStyle name="好_~5676413_2014年市级预算提交人大财经委审议草案" xfId="1290"/>
    <cellStyle name="好_~5676413_Book1" xfId="1291"/>
    <cellStyle name="好_~5676413_分单位预算" xfId="1292"/>
    <cellStyle name="好_~5676413_人大审议法定民生支出" xfId="1293"/>
    <cellStyle name="好_~5676413_社保基金预算+国有资本经营预算" xfId="1294"/>
    <cellStyle name="好_00省级(打印)" xfId="1295"/>
    <cellStyle name="好_00省级(打印)_2013.2.27文教口预算建议汇总表(第一次会后修改)" xfId="1296"/>
    <cellStyle name="好_00省级(打印)_2013各科项目预算0322" xfId="1297"/>
    <cellStyle name="好_00省级(打印)_2014年市级预算提交人大财经委审议草案" xfId="1298"/>
    <cellStyle name="好_00省级(打印)_Book1" xfId="1299"/>
    <cellStyle name="好_00省级(打印)_分单位预算" xfId="1300"/>
    <cellStyle name="好_00省级(打印)_人大审议法定民生支出" xfId="1301"/>
    <cellStyle name="好_00省级(打印)_社保基金预算+国有资本经营预算" xfId="1302"/>
    <cellStyle name="好_00省级(定稿)" xfId="1303"/>
    <cellStyle name="好_00省级(定稿)_2013.2.27文教口预算建议汇总表(第一次会后修改)" xfId="1304"/>
    <cellStyle name="好_00省级(定稿)_2013各科项目预算0322" xfId="1305"/>
    <cellStyle name="好_00省级(定稿)_2014年市级预算提交人大财经委审议草案" xfId="1306"/>
    <cellStyle name="好_00省级(定稿)_Book1" xfId="1307"/>
    <cellStyle name="好_00省级(定稿)_分单位预算" xfId="1308"/>
    <cellStyle name="好_00省级(定稿)_人大审议法定民生支出" xfId="1309"/>
    <cellStyle name="好_00省级(定稿)_社保基金预算+国有资本经营预算" xfId="1310"/>
    <cellStyle name="好_03昭通" xfId="1311"/>
    <cellStyle name="好_03昭通_2013.2.27文教口预算建议汇总表(第一次会后修改)" xfId="1312"/>
    <cellStyle name="好_03昭通_2013各科项目预算0322" xfId="1313"/>
    <cellStyle name="好_03昭通_2014年市级预算提交人大财经委审议草案" xfId="1314"/>
    <cellStyle name="好_03昭通_Book1" xfId="1315"/>
    <cellStyle name="好_03昭通_分单位预算" xfId="1316"/>
    <cellStyle name="好_03昭通_人大审议法定民生支出" xfId="1317"/>
    <cellStyle name="好_03昭通_社保基金预算+国有资本经营预算" xfId="1318"/>
    <cellStyle name="好_0502通海县" xfId="1319"/>
    <cellStyle name="好_0502通海县_2013.2.27文教口预算建议汇总表(第一次会后修改)" xfId="1320"/>
    <cellStyle name="好_0502通海县_2013各科项目预算0322" xfId="1321"/>
    <cellStyle name="好_0502通海县_2014年市级预算提交人大财经委审议草案" xfId="1322"/>
    <cellStyle name="好_0502通海县_Book1" xfId="1323"/>
    <cellStyle name="好_0502通海县_分单位预算" xfId="1324"/>
    <cellStyle name="好_0502通海县_人大审议法定民生支出" xfId="1325"/>
    <cellStyle name="好_0502通海县_社保基金预算+国有资本经营预算" xfId="1326"/>
    <cellStyle name="好_05玉溪" xfId="1327"/>
    <cellStyle name="好_05玉溪_2013.2.27文教口预算建议汇总表(第一次会后修改)" xfId="1328"/>
    <cellStyle name="好_05玉溪_2013各科项目预算0322" xfId="1329"/>
    <cellStyle name="好_05玉溪_2014年市级预算提交人大财经委审议草案" xfId="1330"/>
    <cellStyle name="好_05玉溪_Book1" xfId="1331"/>
    <cellStyle name="好_05玉溪_分单位预算" xfId="1332"/>
    <cellStyle name="好_05玉溪_人大审议法定民生支出" xfId="1333"/>
    <cellStyle name="好_05玉溪_社保基金预算+国有资本经营预算" xfId="1334"/>
    <cellStyle name="好_0605石屏县" xfId="1335"/>
    <cellStyle name="好_0605石屏县_2013.2.27文教口预算建议汇总表(第一次会后修改)" xfId="1336"/>
    <cellStyle name="好_0605石屏县_2013各科项目预算0322" xfId="1337"/>
    <cellStyle name="好_0605石屏县_2014年市级预算提交人大财经委审议草案" xfId="1338"/>
    <cellStyle name="好_0605石屏县_Book1" xfId="1339"/>
    <cellStyle name="好_0605石屏县_分单位预算" xfId="1340"/>
    <cellStyle name="好_0605石屏县_人大审议法定民生支出" xfId="1341"/>
    <cellStyle name="好_0605石屏县_社保基金预算+国有资本经营预算" xfId="1342"/>
    <cellStyle name="好_1003牟定县" xfId="1343"/>
    <cellStyle name="好_1110洱源县" xfId="1344"/>
    <cellStyle name="好_1110洱源县_2013.2.27文教口预算建议汇总表(第一次会后修改)" xfId="1345"/>
    <cellStyle name="好_1110洱源县_2013各科项目预算0322" xfId="1346"/>
    <cellStyle name="好_1110洱源县_2014年市级预算提交人大财经委审议草案" xfId="1347"/>
    <cellStyle name="好_1110洱源县_Book1" xfId="1348"/>
    <cellStyle name="好_1110洱源县_分单位预算" xfId="1349"/>
    <cellStyle name="好_1110洱源县_人大审议法定民生支出" xfId="1350"/>
    <cellStyle name="好_1110洱源县_社保基金预算+国有资本经营预算" xfId="1351"/>
    <cellStyle name="好_11大理" xfId="1352"/>
    <cellStyle name="好_11大理_2013.2.27文教口预算建议汇总表(第一次会后修改)" xfId="1353"/>
    <cellStyle name="好_11大理_2013各科项目预算0322" xfId="1354"/>
    <cellStyle name="好_11大理_2014年市级预算提交人大财经委审议草案" xfId="1355"/>
    <cellStyle name="好_11大理_Book1" xfId="1356"/>
    <cellStyle name="好_11大理_分单位预算" xfId="1357"/>
    <cellStyle name="好_11大理_人大审议法定民生支出" xfId="1358"/>
    <cellStyle name="好_11大理_社保基金预算+国有资本经营预算" xfId="1359"/>
    <cellStyle name="好_2、土地面积、人口、粮食产量基本情况" xfId="1360"/>
    <cellStyle name="好_2、土地面积、人口、粮食产量基本情况_2013.2.27文教口预算建议汇总表(第一次会后修改)" xfId="1361"/>
    <cellStyle name="好_2、土地面积、人口、粮食产量基本情况_2013各科项目预算0322" xfId="1362"/>
    <cellStyle name="好_2、土地面积、人口、粮食产量基本情况_2014年市级预算提交人大财经委审议草案" xfId="1363"/>
    <cellStyle name="好_2、土地面积、人口、粮食产量基本情况_Book1" xfId="1364"/>
    <cellStyle name="好_2、土地面积、人口、粮食产量基本情况_分单位预算" xfId="1365"/>
    <cellStyle name="好_2、土地面积、人口、粮食产量基本情况_人大审议法定民生支出" xfId="1366"/>
    <cellStyle name="好_2、土地面积、人口、粮食产量基本情况_社保基金预算+国有资本经营预算" xfId="1367"/>
    <cellStyle name="好_2006年分析表" xfId="1368"/>
    <cellStyle name="好_2006年分析表_2013.2.27文教口预算建议汇总表(第一次会后修改)" xfId="1369"/>
    <cellStyle name="好_2006年分析表_2013各科项目预算0322" xfId="1370"/>
    <cellStyle name="好_2006年分析表_2014年市级预算提交人大财经委审议草案" xfId="1371"/>
    <cellStyle name="好_2006年分析表_Book1" xfId="1372"/>
    <cellStyle name="好_2006年分析表_分单位预算" xfId="1373"/>
    <cellStyle name="好_2006年分析表_人大审议法定民生支出" xfId="1374"/>
    <cellStyle name="好_2006年分析表_社保基金预算+国有资本经营预算" xfId="1375"/>
    <cellStyle name="好_2006年基础数据" xfId="1376"/>
    <cellStyle name="好_2006年基础数据_2013.2.27文教口预算建议汇总表(第一次会后修改)" xfId="1377"/>
    <cellStyle name="好_2006年基础数据_2013各科项目预算0322" xfId="1378"/>
    <cellStyle name="好_2006年基础数据_2014年市级预算提交人大财经委审议草案" xfId="1379"/>
    <cellStyle name="好_2006年基础数据_Book1" xfId="1380"/>
    <cellStyle name="好_2006年基础数据_分单位预算" xfId="1381"/>
    <cellStyle name="好_2006年基础数据_人大审议法定民生支出" xfId="1382"/>
    <cellStyle name="好_2006年基础数据_社保基金预算+国有资本经营预算" xfId="1383"/>
    <cellStyle name="好_2006年全省财力计算表（中央、决算）" xfId="1384"/>
    <cellStyle name="好_2006年全省财力计算表（中央、决算）_2013.2.27文教口预算建议汇总表(第一次会后修改)" xfId="1385"/>
    <cellStyle name="好_2006年全省财力计算表（中央、决算）_2013各科项目预算0322" xfId="1386"/>
    <cellStyle name="好_2006年全省财力计算表（中央、决算）_2014年市级预算提交人大财经委审议草案" xfId="1387"/>
    <cellStyle name="好_2006年全省财力计算表（中央、决算）_Book1" xfId="1388"/>
    <cellStyle name="好_2006年全省财力计算表（中央、决算）_分单位预算" xfId="1389"/>
    <cellStyle name="好_2006年全省财力计算表（中央、决算）_人大审议法定民生支出" xfId="1390"/>
    <cellStyle name="好_2006年全省财力计算表（中央、决算）_社保基金预算+国有资本经营预算" xfId="1391"/>
    <cellStyle name="好_2006年水利统计指标统计表" xfId="1392"/>
    <cellStyle name="好_2006年水利统计指标统计表_2013.2.27文教口预算建议汇总表(第一次会后修改)" xfId="1393"/>
    <cellStyle name="好_2006年水利统计指标统计表_2013各科项目预算0322" xfId="1394"/>
    <cellStyle name="好_2006年水利统计指标统计表_2014年市级预算提交人大财经委审议草案" xfId="1395"/>
    <cellStyle name="好_2006年水利统计指标统计表_Book1" xfId="1396"/>
    <cellStyle name="好_2006年水利统计指标统计表_分单位预算" xfId="1397"/>
    <cellStyle name="好_2006年水利统计指标统计表_人大审议法定民生支出" xfId="1398"/>
    <cellStyle name="好_2006年水利统计指标统计表_社保基金预算+国有资本经营预算" xfId="1399"/>
    <cellStyle name="好_2006年在职人员情况" xfId="1400"/>
    <cellStyle name="好_2006年在职人员情况_2013.2.27文教口预算建议汇总表(第一次会后修改)" xfId="1401"/>
    <cellStyle name="好_2006年在职人员情况_2013各科项目预算0322" xfId="1402"/>
    <cellStyle name="好_2006年在职人员情况_2014年市级预算提交人大财经委审议草案" xfId="1403"/>
    <cellStyle name="好_2006年在职人员情况_Book1" xfId="1404"/>
    <cellStyle name="好_2006年在职人员情况_分单位预算" xfId="1405"/>
    <cellStyle name="好_2006年在职人员情况_人大审议法定民生支出" xfId="1406"/>
    <cellStyle name="好_2006年在职人员情况_社保基金预算+国有资本经营预算" xfId="1407"/>
    <cellStyle name="好_2007年检察院案件数" xfId="1408"/>
    <cellStyle name="好_2007年检察院案件数_2013.2.27文教口预算建议汇总表(第一次会后修改)" xfId="1409"/>
    <cellStyle name="好_2007年检察院案件数_2013各科项目预算0322" xfId="1410"/>
    <cellStyle name="好_2007年检察院案件数_2014年市级预算提交人大财经委审议草案" xfId="1411"/>
    <cellStyle name="好_2007年检察院案件数_Book1" xfId="1412"/>
    <cellStyle name="好_2007年检察院案件数_分单位预算" xfId="1413"/>
    <cellStyle name="好_2007年检察院案件数_人大审议法定民生支出" xfId="1414"/>
    <cellStyle name="好_2007年检察院案件数_社保基金预算+国有资本经营预算" xfId="1415"/>
    <cellStyle name="好_2007年可用财力" xfId="1416"/>
    <cellStyle name="好_2007年可用财力_2013.2.27文教口预算建议汇总表(第一次会后修改)" xfId="1417"/>
    <cellStyle name="好_2007年可用财力_2013各科项目预算0322" xfId="1418"/>
    <cellStyle name="好_2007年可用财力_2014年市级预算提交人大财经委审议草案" xfId="1419"/>
    <cellStyle name="好_2007年可用财力_Book1" xfId="1420"/>
    <cellStyle name="好_2007年可用财力_分单位预算" xfId="1421"/>
    <cellStyle name="好_2007年可用财力_人大审议法定民生支出" xfId="1422"/>
    <cellStyle name="好_2007年可用财力_社保基金预算+国有资本经营预算" xfId="1423"/>
    <cellStyle name="好_2007年人员分部门统计表" xfId="1424"/>
    <cellStyle name="好_2007年人员分部门统计表_2013.2.27文教口预算建议汇总表(第一次会后修改)" xfId="1425"/>
    <cellStyle name="好_2007年人员分部门统计表_2013各科项目预算0322" xfId="1426"/>
    <cellStyle name="好_2007年人员分部门统计表_2014年市级预算提交人大财经委审议草案" xfId="1427"/>
    <cellStyle name="好_2007年人员分部门统计表_Book1" xfId="1428"/>
    <cellStyle name="好_2007年人员分部门统计表_分单位预算" xfId="1429"/>
    <cellStyle name="好_2007年人员分部门统计表_人大审议法定民生支出" xfId="1430"/>
    <cellStyle name="好_2007年人员分部门统计表_社保基金预算+国有资本经营预算" xfId="1431"/>
    <cellStyle name="好_2007年政法部门业务指标" xfId="1432"/>
    <cellStyle name="好_2007年政法部门业务指标_2013.2.27文教口预算建议汇总表(第一次会后修改)" xfId="1433"/>
    <cellStyle name="好_2007年政法部门业务指标_2013各科项目预算0322" xfId="1434"/>
    <cellStyle name="好_2007年政法部门业务指标_2014年市级预算提交人大财经委审议草案" xfId="1435"/>
    <cellStyle name="好_2007年政法部门业务指标_Book1" xfId="1436"/>
    <cellStyle name="好_2007年政法部门业务指标_分单位预算" xfId="1437"/>
    <cellStyle name="好_2007年政法部门业务指标_人大审议法定民生支出" xfId="1438"/>
    <cellStyle name="好_2007年政法部门业务指标_社保基金预算+国有资本经营预算" xfId="1439"/>
    <cellStyle name="好_2008年县级公安保障标准落实奖励经费分配测算" xfId="1440"/>
    <cellStyle name="好_2008年县级公安保障标准落实奖励经费分配测算_2013.2.27文教口预算建议汇总表(第一次会后修改)" xfId="1441"/>
    <cellStyle name="好_2008年县级公安保障标准落实奖励经费分配测算_2013各科项目预算0322" xfId="1442"/>
    <cellStyle name="好_2008年县级公安保障标准落实奖励经费分配测算_2014年市级预算提交人大财经委审议草案" xfId="1443"/>
    <cellStyle name="好_2008年县级公安保障标准落实奖励经费分配测算_Book1" xfId="1444"/>
    <cellStyle name="好_2008年县级公安保障标准落实奖励经费分配测算_分单位预算" xfId="1445"/>
    <cellStyle name="好_2008年县级公安保障标准落实奖励经费分配测算_人大审议法定民生支出" xfId="1446"/>
    <cellStyle name="好_2008年县级公安保障标准落实奖励经费分配测算_社保基金预算+国有资本经营预算" xfId="1447"/>
    <cellStyle name="好_2008云南省分县市中小学教职工统计表（教育厅提供）" xfId="1448"/>
    <cellStyle name="好_2008云南省分县市中小学教职工统计表（教育厅提供）_2013.2.27文教口预算建议汇总表(第一次会后修改)" xfId="1449"/>
    <cellStyle name="好_2008云南省分县市中小学教职工统计表（教育厅提供）_2013各科项目预算0322" xfId="1450"/>
    <cellStyle name="好_2008云南省分县市中小学教职工统计表（教育厅提供）_2014年市级预算提交人大财经委审议草案" xfId="1451"/>
    <cellStyle name="好_2008云南省分县市中小学教职工统计表（教育厅提供）_Book1" xfId="1452"/>
    <cellStyle name="好_2008云南省分县市中小学教职工统计表（教育厅提供）_分单位预算" xfId="1453"/>
    <cellStyle name="好_2008云南省分县市中小学教职工统计表（教育厅提供）_人大审议法定民生支出" xfId="1454"/>
    <cellStyle name="好_2008云南省分县市中小学教职工统计表（教育厅提供）_社保基金预算+国有资本经营预算" xfId="1455"/>
    <cellStyle name="好_2009年一般性转移支付标准工资" xfId="1456"/>
    <cellStyle name="好_2009年一般性转移支付标准工资_~4190974" xfId="1457"/>
    <cellStyle name="好_2009年一般性转移支付标准工资_~4190974_2013.2.27文教口预算建议汇总表(第一次会后修改)" xfId="1458"/>
    <cellStyle name="好_2009年一般性转移支付标准工资_~4190974_2013各科项目预算0322" xfId="1459"/>
    <cellStyle name="好_2009年一般性转移支付标准工资_~4190974_2014年市级预算提交人大财经委审议草案" xfId="1460"/>
    <cellStyle name="好_2009年一般性转移支付标准工资_~4190974_Book1" xfId="1461"/>
    <cellStyle name="好_2009年一般性转移支付标准工资_~4190974_分单位预算" xfId="1462"/>
    <cellStyle name="好_2009年一般性转移支付标准工资_~4190974_人大审议法定民生支出" xfId="1463"/>
    <cellStyle name="好_2009年一般性转移支付标准工资_~4190974_社保基金预算+国有资本经营预算" xfId="1464"/>
    <cellStyle name="好_2009年一般性转移支付标准工资_~5676413" xfId="1465"/>
    <cellStyle name="好_2009年一般性转移支付标准工资_~5676413_2013.2.27文教口预算建议汇总表(第一次会后修改)" xfId="1466"/>
    <cellStyle name="好_2009年一般性转移支付标准工资_~5676413_2013各科项目预算0322" xfId="1467"/>
    <cellStyle name="好_2009年一般性转移支付标准工资_~5676413_2014年市级预算提交人大财经委审议草案" xfId="1468"/>
    <cellStyle name="好_2009年一般性转移支付标准工资_~5676413_Book1" xfId="1469"/>
    <cellStyle name="好_2009年一般性转移支付标准工资_~5676413_分单位预算" xfId="1470"/>
    <cellStyle name="好_2009年一般性转移支付标准工资_~5676413_人大审议法定民生支出" xfId="1471"/>
    <cellStyle name="好_2009年一般性转移支付标准工资_~5676413_社保基金预算+国有资本经营预算" xfId="1472"/>
    <cellStyle name="好_2009年一般性转移支付标准工资_2013.2.27文教口预算建议汇总表(第一次会后修改)" xfId="1473"/>
    <cellStyle name="好_2009年一般性转移支付标准工资_2013各科项目预算0322" xfId="1474"/>
    <cellStyle name="好_2009年一般性转移支付标准工资_2014年市级预算提交人大财经委审议草案" xfId="1475"/>
    <cellStyle name="好_2009年一般性转移支付标准工资_Book1" xfId="1476"/>
    <cellStyle name="好_2009年一般性转移支付标准工资_不用软件计算9.1不考虑经费管理评价xl" xfId="1477"/>
    <cellStyle name="好_2009年一般性转移支付标准工资_不用软件计算9.1不考虑经费管理评价xl_2013.2.27文教口预算建议汇总表(第一次会后修改)" xfId="1478"/>
    <cellStyle name="好_2009年一般性转移支付标准工资_不用软件计算9.1不考虑经费管理评价xl_2013各科项目预算0322" xfId="1479"/>
    <cellStyle name="好_2009年一般性转移支付标准工资_不用软件计算9.1不考虑经费管理评价xl_2014年市级预算提交人大财经委审议草案" xfId="1480"/>
    <cellStyle name="好_2009年一般性转移支付标准工资_不用软件计算9.1不考虑经费管理评价xl_Book1" xfId="1481"/>
    <cellStyle name="好_2009年一般性转移支付标准工资_不用软件计算9.1不考虑经费管理评价xl_分单位预算" xfId="1482"/>
    <cellStyle name="好_2009年一般性转移支付标准工资_不用软件计算9.1不考虑经费管理评价xl_人大审议法定民生支出" xfId="1483"/>
    <cellStyle name="好_2009年一般性转移支付标准工资_不用软件计算9.1不考虑经费管理评价xl_社保基金预算+国有资本经营预算" xfId="1484"/>
    <cellStyle name="好_2009年一般性转移支付标准工资_地方配套按人均增幅控制8.30xl" xfId="1485"/>
    <cellStyle name="好_2009年一般性转移支付标准工资_地方配套按人均增幅控制8.30xl_2013.2.27文教口预算建议汇总表(第一次会后修改)" xfId="1486"/>
    <cellStyle name="好_2009年一般性转移支付标准工资_地方配套按人均增幅控制8.30xl_2013各科项目预算0322" xfId="1487"/>
    <cellStyle name="好_2009年一般性转移支付标准工资_地方配套按人均增幅控制8.30xl_2014年市级预算提交人大财经委审议草案" xfId="1488"/>
    <cellStyle name="好_2009年一般性转移支付标准工资_地方配套按人均增幅控制8.30xl_Book1" xfId="1489"/>
    <cellStyle name="好_2009年一般性转移支付标准工资_地方配套按人均增幅控制8.30xl_分单位预算" xfId="1490"/>
    <cellStyle name="好_2009年一般性转移支付标准工资_地方配套按人均增幅控制8.30xl_人大审议法定民生支出" xfId="1491"/>
    <cellStyle name="好_2009年一般性转移支付标准工资_地方配套按人均增幅控制8.30xl_社保基金预算+国有资本经营预算" xfId="1492"/>
    <cellStyle name="好_2009年一般性转移支付标准工资_地方配套按人均增幅控制8.30一般预算平均增幅、人均可用财力平均增幅两次控制、社会治安系数调整、案件数调整xl" xfId="1493"/>
    <cellStyle name="好_2009年一般性转移支付标准工资_地方配套按人均增幅控制8.30一般预算平均增幅、人均可用财力平均增幅两次控制、社会治安系数调整、案件数调整xl_2013.2.27文教口预算建议汇总表(第一次会后修改)" xfId="1494"/>
    <cellStyle name="好_2009年一般性转移支付标准工资_地方配套按人均增幅控制8.30一般预算平均增幅、人均可用财力平均增幅两次控制、社会治安系数调整、案件数调整xl_2013各科项目预算0322" xfId="1495"/>
    <cellStyle name="好_2009年一般性转移支付标准工资_地方配套按人均增幅控制8.30一般预算平均增幅、人均可用财力平均增幅两次控制、社会治安系数调整、案件数调整xl_2014年市级预算提交人大财经委审议草案" xfId="1496"/>
    <cellStyle name="好_2009年一般性转移支付标准工资_地方配套按人均增幅控制8.30一般预算平均增幅、人均可用财力平均增幅两次控制、社会治安系数调整、案件数调整xl_Book1" xfId="1497"/>
    <cellStyle name="好_2009年一般性转移支付标准工资_地方配套按人均增幅控制8.30一般预算平均增幅、人均可用财力平均增幅两次控制、社会治安系数调整、案件数调整xl_分单位预算" xfId="1498"/>
    <cellStyle name="好_2009年一般性转移支付标准工资_地方配套按人均增幅控制8.30一般预算平均增幅、人均可用财力平均增幅两次控制、社会治安系数调整、案件数调整xl_人大审议法定民生支出" xfId="1499"/>
    <cellStyle name="好_2009年一般性转移支付标准工资_地方配套按人均增幅控制8.30一般预算平均增幅、人均可用财力平均增幅两次控制、社会治安系数调整、案件数调整xl_社保基金预算+国有资本经营预算" xfId="1500"/>
    <cellStyle name="好_2009年一般性转移支付标准工资_地方配套按人均增幅控制8.31（调整结案率后）xl" xfId="1501"/>
    <cellStyle name="好_2009年一般性转移支付标准工资_地方配套按人均增幅控制8.31（调整结案率后）xl_2013.2.27文教口预算建议汇总表(第一次会后修改)" xfId="1502"/>
    <cellStyle name="好_2009年一般性转移支付标准工资_地方配套按人均增幅控制8.31（调整结案率后）xl_2013各科项目预算0322" xfId="1503"/>
    <cellStyle name="好_2009年一般性转移支付标准工资_地方配套按人均增幅控制8.31（调整结案率后）xl_2014年市级预算提交人大财经委审议草案" xfId="1504"/>
    <cellStyle name="好_2009年一般性转移支付标准工资_地方配套按人均增幅控制8.31（调整结案率后）xl_Book1" xfId="1505"/>
    <cellStyle name="好_2009年一般性转移支付标准工资_地方配套按人均增幅控制8.31（调整结案率后）xl_分单位预算" xfId="1506"/>
    <cellStyle name="好_2009年一般性转移支付标准工资_地方配套按人均增幅控制8.31（调整结案率后）xl_人大审议法定民生支出" xfId="1507"/>
    <cellStyle name="好_2009年一般性转移支付标准工资_地方配套按人均增幅控制8.31（调整结案率后）xl_社保基金预算+国有资本经营预算" xfId="1508"/>
    <cellStyle name="好_2009年一般性转移支付标准工资_分单位预算" xfId="1509"/>
    <cellStyle name="好_2009年一般性转移支付标准工资_奖励补助测算5.22测试" xfId="1510"/>
    <cellStyle name="好_2009年一般性转移支付标准工资_奖励补助测算5.22测试_2013.2.27文教口预算建议汇总表(第一次会后修改)" xfId="1511"/>
    <cellStyle name="好_2009年一般性转移支付标准工资_奖励补助测算5.22测试_2013各科项目预算0322" xfId="1512"/>
    <cellStyle name="好_2009年一般性转移支付标准工资_奖励补助测算5.22测试_2014年市级预算提交人大财经委审议草案" xfId="1513"/>
    <cellStyle name="好_2009年一般性转移支付标准工资_奖励补助测算5.22测试_Book1" xfId="1514"/>
    <cellStyle name="好_2009年一般性转移支付标准工资_奖励补助测算5.22测试_分单位预算" xfId="1515"/>
    <cellStyle name="好_2009年一般性转移支付标准工资_奖励补助测算5.22测试_人大审议法定民生支出" xfId="1516"/>
    <cellStyle name="好_2009年一般性转移支付标准工资_奖励补助测算5.22测试_社保基金预算+国有资本经营预算" xfId="1517"/>
    <cellStyle name="好_2009年一般性转移支付标准工资_奖励补助测算5.23新" xfId="1518"/>
    <cellStyle name="好_2009年一般性转移支付标准工资_奖励补助测算5.23新_2013.2.27文教口预算建议汇总表(第一次会后修改)" xfId="1519"/>
    <cellStyle name="好_2009年一般性转移支付标准工资_奖励补助测算5.23新_2013各科项目预算0322" xfId="1520"/>
    <cellStyle name="好_2009年一般性转移支付标准工资_奖励补助测算5.23新_2014年市级预算提交人大财经委审议草案" xfId="1521"/>
    <cellStyle name="好_2009年一般性转移支付标准工资_奖励补助测算5.23新_Book1" xfId="1522"/>
    <cellStyle name="好_2009年一般性转移支付标准工资_奖励补助测算5.23新_分单位预算" xfId="1523"/>
    <cellStyle name="好_2009年一般性转移支付标准工资_奖励补助测算5.23新_人大审议法定民生支出" xfId="1524"/>
    <cellStyle name="好_2009年一般性转移支付标准工资_奖励补助测算5.23新_社保基金预算+国有资本经营预算" xfId="1525"/>
    <cellStyle name="好_2009年一般性转移支付标准工资_奖励补助测算5.24冯铸" xfId="1526"/>
    <cellStyle name="好_2009年一般性转移支付标准工资_奖励补助测算5.24冯铸_2013.2.27文教口预算建议汇总表(第一次会后修改)" xfId="1527"/>
    <cellStyle name="好_2009年一般性转移支付标准工资_奖励补助测算5.24冯铸_2013各科项目预算0322" xfId="1528"/>
    <cellStyle name="好_2009年一般性转移支付标准工资_奖励补助测算5.24冯铸_2014年市级预算提交人大财经委审议草案" xfId="1529"/>
    <cellStyle name="好_2009年一般性转移支付标准工资_奖励补助测算5.24冯铸_Book1" xfId="1530"/>
    <cellStyle name="好_2009年一般性转移支付标准工资_奖励补助测算5.24冯铸_分单位预算" xfId="1531"/>
    <cellStyle name="好_2009年一般性转移支付标准工资_奖励补助测算5.24冯铸_人大审议法定民生支出" xfId="1532"/>
    <cellStyle name="好_2009年一般性转移支付标准工资_奖励补助测算5.24冯铸_社保基金预算+国有资本经营预算" xfId="1533"/>
    <cellStyle name="好_2009年一般性转移支付标准工资_奖励补助测算7.23" xfId="1534"/>
    <cellStyle name="好_2009年一般性转移支付标准工资_奖励补助测算7.23_2013.2.27文教口预算建议汇总表(第一次会后修改)" xfId="1535"/>
    <cellStyle name="好_2009年一般性转移支付标准工资_奖励补助测算7.23_2013各科项目预算0322" xfId="1536"/>
    <cellStyle name="好_2009年一般性转移支付标准工资_奖励补助测算7.23_2014年市级预算提交人大财经委审议草案" xfId="1537"/>
    <cellStyle name="好_2009年一般性转移支付标准工资_奖励补助测算7.23_Book1" xfId="1538"/>
    <cellStyle name="好_2009年一般性转移支付标准工资_奖励补助测算7.23_分单位预算" xfId="1539"/>
    <cellStyle name="好_2009年一般性转移支付标准工资_奖励补助测算7.23_人大审议法定民生支出" xfId="1540"/>
    <cellStyle name="好_2009年一般性转移支付标准工资_奖励补助测算7.23_社保基金预算+国有资本经营预算" xfId="1541"/>
    <cellStyle name="好_2009年一般性转移支付标准工资_奖励补助测算7.25" xfId="1542"/>
    <cellStyle name="好_2009年一般性转移支付标准工资_奖励补助测算7.25 (version 1) (version 1)" xfId="1543"/>
    <cellStyle name="好_2009年一般性转移支付标准工资_奖励补助测算7.25 (version 1) (version 1)_2013.2.27文教口预算建议汇总表(第一次会后修改)" xfId="1544"/>
    <cellStyle name="好_2009年一般性转移支付标准工资_奖励补助测算7.25 (version 1) (version 1)_2013各科项目预算0322" xfId="1545"/>
    <cellStyle name="好_2009年一般性转移支付标准工资_奖励补助测算7.25 (version 1) (version 1)_2014年市级预算提交人大财经委审议草案" xfId="1546"/>
    <cellStyle name="好_2009年一般性转移支付标准工资_奖励补助测算7.25 (version 1) (version 1)_Book1" xfId="1547"/>
    <cellStyle name="好_2009年一般性转移支付标准工资_奖励补助测算7.25 (version 1) (version 1)_分单位预算" xfId="1548"/>
    <cellStyle name="好_2009年一般性转移支付标准工资_奖励补助测算7.25 (version 1) (version 1)_人大审议法定民生支出" xfId="1549"/>
    <cellStyle name="好_2009年一般性转移支付标准工资_奖励补助测算7.25 (version 1) (version 1)_社保基金预算+国有资本经营预算" xfId="1550"/>
    <cellStyle name="好_2009年一般性转移支付标准工资_奖励补助测算7.25_2013.2.27文教口预算建议汇总表(第一次会后修改)" xfId="1551"/>
    <cellStyle name="好_2009年一般性转移支付标准工资_奖励补助测算7.25_2013各科项目预算0322" xfId="1552"/>
    <cellStyle name="好_2009年一般性转移支付标准工资_奖励补助测算7.25_2014年市级预算提交人大财经委审议草案" xfId="1553"/>
    <cellStyle name="好_2009年一般性转移支付标准工资_奖励补助测算7.25_Book1" xfId="1554"/>
    <cellStyle name="好_2009年一般性转移支付标准工资_奖励补助测算7.25_分单位预算" xfId="1555"/>
    <cellStyle name="好_2009年一般性转移支付标准工资_奖励补助测算7.25_人大审议法定民生支出" xfId="1556"/>
    <cellStyle name="好_2009年一般性转移支付标准工资_奖励补助测算7.25_社保基金预算+国有资本经营预算" xfId="1557"/>
    <cellStyle name="好_2009年一般性转移支付标准工资_人大审议法定民生支出" xfId="1558"/>
    <cellStyle name="好_2009年一般性转移支付标准工资_社保基金预算+国有资本经营预算" xfId="1559"/>
    <cellStyle name="好_2013.2.27文教口预算建议汇总表(第一次会后修改)" xfId="1560"/>
    <cellStyle name="好_2013各科项目预算0307（发回科室压缩）" xfId="1561"/>
    <cellStyle name="好_2013各科项目预算0322" xfId="1562"/>
    <cellStyle name="好_2013年地方财政预算表（城区第二次）" xfId="1563"/>
    <cellStyle name="好_2014年市级预算提交人大财经委审议草案" xfId="1564"/>
    <cellStyle name="好_530623_2006年县级财政报表附表" xfId="1565"/>
    <cellStyle name="好_530623_2006年县级财政报表附表_2013.2.27文教口预算建议汇总表(第一次会后修改)" xfId="1566"/>
    <cellStyle name="好_530623_2006年县级财政报表附表_2013各科项目预算0322" xfId="1567"/>
    <cellStyle name="好_530623_2006年县级财政报表附表_2014年市级预算提交人大财经委审议草案" xfId="1568"/>
    <cellStyle name="好_530623_2006年县级财政报表附表_Book1" xfId="1569"/>
    <cellStyle name="好_530623_2006年县级财政报表附表_分单位预算" xfId="1570"/>
    <cellStyle name="好_530623_2006年县级财政报表附表_人大审议法定民生支出" xfId="1571"/>
    <cellStyle name="好_530623_2006年县级财政报表附表_社保基金预算+国有资本经营预算" xfId="1572"/>
    <cellStyle name="好_530629_2006年县级财政报表附表" xfId="1573"/>
    <cellStyle name="好_530629_2006年县级财政报表附表_2013.2.27文教口预算建议汇总表(第一次会后修改)" xfId="1574"/>
    <cellStyle name="好_530629_2006年县级财政报表附表_2013各科项目预算0322" xfId="1575"/>
    <cellStyle name="好_530629_2006年县级财政报表附表_2014年市级预算提交人大财经委审议草案" xfId="1576"/>
    <cellStyle name="好_530629_2006年县级财政报表附表_Book1" xfId="1577"/>
    <cellStyle name="好_530629_2006年县级财政报表附表_分单位预算" xfId="1578"/>
    <cellStyle name="好_530629_2006年县级财政报表附表_人大审议法定民生支出" xfId="1579"/>
    <cellStyle name="好_530629_2006年县级财政报表附表_社保基金预算+国有资本经营预算" xfId="1580"/>
    <cellStyle name="好_5334_2006年迪庆县级财政报表附表" xfId="1581"/>
    <cellStyle name="好_5334_2006年迪庆县级财政报表附表_2013.2.27文教口预算建议汇总表(第一次会后修改)" xfId="1582"/>
    <cellStyle name="好_5334_2006年迪庆县级财政报表附表_2013各科项目预算0322" xfId="1583"/>
    <cellStyle name="好_5334_2006年迪庆县级财政报表附表_2014年市级预算提交人大财经委审议草案" xfId="1584"/>
    <cellStyle name="好_5334_2006年迪庆县级财政报表附表_Book1" xfId="1585"/>
    <cellStyle name="好_5334_2006年迪庆县级财政报表附表_分单位预算" xfId="1586"/>
    <cellStyle name="好_5334_2006年迪庆县级财政报表附表_人大审议法定民生支出" xfId="1587"/>
    <cellStyle name="好_5334_2006年迪庆县级财政报表附表_社保基金预算+国有资本经营预算" xfId="1588"/>
    <cellStyle name="好_Book1" xfId="1589"/>
    <cellStyle name="好_Book1_1" xfId="1590"/>
    <cellStyle name="好_Book1_1_2012年文教科审核单位目预算(修改后)" xfId="1591"/>
    <cellStyle name="好_Book1_1_2012年文教科审核单位目预算(修改后)_2013各科项目预算0322" xfId="1592"/>
    <cellStyle name="好_Book1_1_2012年文教科审核单位目预算(修改后)_2014年市级预算提交人大财经委审议草案" xfId="1593"/>
    <cellStyle name="好_Book1_1_2012年文教科审核单位目预算(修改后)_Book1" xfId="1594"/>
    <cellStyle name="好_Book1_1_2012年文教科审核单位目预算(修改后)_分单位预算" xfId="1595"/>
    <cellStyle name="好_Book1_1_2012年文教科审核单位目预算(修改后)_人大审议法定民生支出" xfId="1596"/>
    <cellStyle name="好_Book1_1_2012年文教科审核单位目预算(修改后)_社保基金预算+国有资本经营预算" xfId="1597"/>
    <cellStyle name="好_Book1_1_2012年文教科预算(报预算科)" xfId="1598"/>
    <cellStyle name="好_Book1_1_2012年文教科预算(报预算科)_2013各科项目预算0322" xfId="1599"/>
    <cellStyle name="好_Book1_1_2012年文教科预算(报预算科)_2014年市级预算提交人大财经委审议草案" xfId="1600"/>
    <cellStyle name="好_Book1_1_2012年文教科预算(报预算科)_Book1" xfId="1601"/>
    <cellStyle name="好_Book1_1_2012年文教科预算(报预算科)_分单位预算" xfId="1602"/>
    <cellStyle name="好_Book1_1_2012年文教科预算(报预算科)_人大审议法定民生支出" xfId="1603"/>
    <cellStyle name="好_Book1_1_2012年文教科预算(报预算科)_社保基金预算+国有资本经营预算" xfId="1604"/>
    <cellStyle name="好_Book1_1_2012年文教科预算(报预算科5月10日)" xfId="1605"/>
    <cellStyle name="好_Book1_1_2012年文教科预算(报预算科5月10日)_2013各科项目预算0322" xfId="1606"/>
    <cellStyle name="好_Book1_1_2012年文教科预算(报预算科5月10日)_2014年市级预算提交人大财经委审议草案" xfId="1607"/>
    <cellStyle name="好_Book1_1_2012年文教科预算(报预算科5月10日)_Book1" xfId="1608"/>
    <cellStyle name="好_Book1_1_2012年文教科预算(报预算科5月10日)_分单位预算" xfId="1609"/>
    <cellStyle name="好_Book1_1_2012年文教科预算(报预算科5月10日)_人大审议法定民生支出" xfId="1610"/>
    <cellStyle name="好_Book1_1_2012年文教科预算(报预算科5月10日)_社保基金预算+国有资本经营预算" xfId="1611"/>
    <cellStyle name="好_Book1_2" xfId="1612"/>
    <cellStyle name="好_Book1_2_2013.2.27文教口预算建议汇总表(第一次会后修改)" xfId="1613"/>
    <cellStyle name="好_Book1_2_2013各科项目预算0322" xfId="1614"/>
    <cellStyle name="好_Book1_2_2014年市级预算提交人大财经委审议草案" xfId="1615"/>
    <cellStyle name="好_Book1_2_Book1" xfId="1616"/>
    <cellStyle name="好_Book1_2_分单位预算" xfId="1617"/>
    <cellStyle name="好_Book1_2_人大审议法定民生支出" xfId="1618"/>
    <cellStyle name="好_Book1_2_社保基金预算+国有资本经营预算" xfId="1619"/>
    <cellStyle name="好_Book1_2013年地方财政分县区收支预算表" xfId="1620"/>
    <cellStyle name="好_Book1_2013年地方财政预算表（城区第二次）" xfId="1621"/>
    <cellStyle name="好_Book1_3" xfId="1622"/>
    <cellStyle name="好_Book1_3_2013.2.27文教口预算建议汇总表(第一次会后修改)" xfId="1623"/>
    <cellStyle name="好_Book1_3_2013各科项目预算0322" xfId="1624"/>
    <cellStyle name="好_Book1_3_2014年市级预算提交人大财经委审议草案" xfId="1625"/>
    <cellStyle name="好_Book1_3_Book1" xfId="1626"/>
    <cellStyle name="好_Book1_3_分单位预算" xfId="1627"/>
    <cellStyle name="好_Book1_3_人大审议法定民生支出" xfId="1628"/>
    <cellStyle name="好_Book1_3_社保基金预算+国有资本经营预算" xfId="1629"/>
    <cellStyle name="好_Book1_4" xfId="1630"/>
    <cellStyle name="好_Book1_Book1" xfId="1631"/>
    <cellStyle name="好_Book1_Book1_2014年市级预算提交人大财经委审议草案" xfId="1632"/>
    <cellStyle name="好_Book1_Book1_社保基金预算+国有资本经营预算" xfId="1633"/>
    <cellStyle name="好_Book1_年初可执行指标录入" xfId="1634"/>
    <cellStyle name="好_Book1_县公司" xfId="1635"/>
    <cellStyle name="好_Book1_县公司_2013.2.27文教口预算建议汇总表(第一次会后修改)" xfId="1636"/>
    <cellStyle name="好_Book1_县公司_2013各科项目预算0322" xfId="1637"/>
    <cellStyle name="好_Book1_县公司_2014年市级预算提交人大财经委审议草案" xfId="1638"/>
    <cellStyle name="好_Book1_县公司_Book1" xfId="1639"/>
    <cellStyle name="好_Book1_县公司_分单位预算" xfId="1640"/>
    <cellStyle name="好_Book1_县公司_人大审议法定民生支出" xfId="1641"/>
    <cellStyle name="好_Book1_县公司_社保基金预算+国有资本经营预算" xfId="1642"/>
    <cellStyle name="好_Book1_阳泉市2013年第一次报省预算（全市0227）" xfId="1643"/>
    <cellStyle name="好_Book1_阳泉市2013预算测算（第二次）" xfId="1644"/>
    <cellStyle name="好_Book1_银行账户情况表_2010年12月" xfId="1645"/>
    <cellStyle name="好_Book1_银行账户情况表_2010年12月_2013.2.27文教口预算建议汇总表(第一次会后修改)" xfId="1646"/>
    <cellStyle name="好_Book1_银行账户情况表_2010年12月_2013各科项目预算0322" xfId="1647"/>
    <cellStyle name="好_Book1_银行账户情况表_2010年12月_2014年市级预算提交人大财经委审议草案" xfId="1648"/>
    <cellStyle name="好_Book1_银行账户情况表_2010年12月_Book1" xfId="1649"/>
    <cellStyle name="好_Book1_银行账户情况表_2010年12月_分单位预算" xfId="1650"/>
    <cellStyle name="好_Book1_银行账户情况表_2010年12月_人大审议法定民生支出" xfId="1651"/>
    <cellStyle name="好_Book1_银行账户情况表_2010年12月_社保基金预算+国有资本经营预算" xfId="1652"/>
    <cellStyle name="好_Book2" xfId="1653"/>
    <cellStyle name="好_Book2_2012年财政收入任务分配情况表0326.xls01" xfId="1654"/>
    <cellStyle name="好_Book2_2012年财政收入任务分配情况表0326.xls01_2013.2.27文教口预算建议汇总表(第一次会后修改)" xfId="1655"/>
    <cellStyle name="好_Book2_2012年财政收入任务分配情况表0326.xls01_2013各科项目预算0322" xfId="1656"/>
    <cellStyle name="好_Book2_2012年财政收入任务分配情况表0326.xls01_2014年市级预算提交人大财经委审议草案" xfId="1657"/>
    <cellStyle name="好_Book2_2012年财政收入任务分配情况表0326.xls01_Book1" xfId="1658"/>
    <cellStyle name="好_Book2_2012年财政收入任务分配情况表0326.xls01_分单位预算" xfId="1659"/>
    <cellStyle name="好_Book2_2012年财政收入任务分配情况表0326.xls01_人大审议法定民生支出" xfId="1660"/>
    <cellStyle name="好_Book2_2012年财政收入任务分配情况表0326.xls01_社保基金预算+国有资本经营预算" xfId="1661"/>
    <cellStyle name="好_Book2_2012年全市预算（报省）" xfId="1662"/>
    <cellStyle name="好_Book2_2012年全市预算（报省）_2013.2.27文教口预算建议汇总表(第一次会后修改)" xfId="1663"/>
    <cellStyle name="好_Book2_2012年全市预算（报省）_2013各科项目预算0322" xfId="1664"/>
    <cellStyle name="好_Book2_2012年全市预算（报省）_2014年市级预算提交人大财经委审议草案" xfId="1665"/>
    <cellStyle name="好_Book2_2012年全市预算（报省）_Book1" xfId="1666"/>
    <cellStyle name="好_Book2_2012年全市预算（报省）_分单位预算" xfId="1667"/>
    <cellStyle name="好_Book2_2012年全市预算（报省）_人大审议法定民生支出" xfId="1668"/>
    <cellStyle name="好_Book2_2012年全市预算（报省）_社保基金预算+国有资本经营预算" xfId="1669"/>
    <cellStyle name="好_Book2_2013年财政收入任务分配情况表" xfId="1670"/>
    <cellStyle name="好_Book2_2013年分税种收入完成表" xfId="1672"/>
    <cellStyle name="好_Book2_2013年收入任务考核表" xfId="1673"/>
    <cellStyle name="好_Book2_2013年收入预算调整表" xfId="1674"/>
    <cellStyle name="好_Book2_2013年调整预算收入分配表" xfId="1671"/>
    <cellStyle name="好_Book2_2014年财政工作会收入分配表" xfId="1675"/>
    <cellStyle name="好_Book2_2014年工作任务结算测算" xfId="1676"/>
    <cellStyle name="好_Book2_2014年提交政府常务会草案" xfId="1677"/>
    <cellStyle name="好_Book2_Book1" xfId="1678"/>
    <cellStyle name="好_Book2_结算测算" xfId="1679"/>
    <cellStyle name="好_M01-2(州市补助收入)" xfId="1680"/>
    <cellStyle name="好_M01-2(州市补助收入)_2013.2.27文教口预算建议汇总表(第一次会后修改)" xfId="1681"/>
    <cellStyle name="好_M01-2(州市补助收入)_2013各科项目预算0322" xfId="1682"/>
    <cellStyle name="好_M01-2(州市补助收入)_2014年市级预算提交人大财经委审议草案" xfId="1683"/>
    <cellStyle name="好_M01-2(州市补助收入)_Book1" xfId="1684"/>
    <cellStyle name="好_M01-2(州市补助收入)_分单位预算" xfId="1685"/>
    <cellStyle name="好_M01-2(州市补助收入)_人大审议法定民生支出" xfId="1686"/>
    <cellStyle name="好_M01-2(州市补助收入)_社保基金预算+国有资本经营预算" xfId="1687"/>
    <cellStyle name="好_M03" xfId="1688"/>
    <cellStyle name="好_M03_2013.2.27文教口预算建议汇总表(第一次会后修改)" xfId="1689"/>
    <cellStyle name="好_M03_2013各科项目预算0322" xfId="1690"/>
    <cellStyle name="好_M03_2014年市级预算提交人大财经委审议草案" xfId="1691"/>
    <cellStyle name="好_M03_Book1" xfId="1692"/>
    <cellStyle name="好_M03_分单位预算" xfId="1693"/>
    <cellStyle name="好_M03_人大审议法定民生支出" xfId="1694"/>
    <cellStyle name="好_M03_社保基金预算+国有资本经营预算" xfId="1695"/>
    <cellStyle name="好_不用软件计算9.1不考虑经费管理评价xl" xfId="1696"/>
    <cellStyle name="好_不用软件计算9.1不考虑经费管理评价xl_2013.2.27文教口预算建议汇总表(第一次会后修改)" xfId="1697"/>
    <cellStyle name="好_不用软件计算9.1不考虑经费管理评价xl_2013各科项目预算0322" xfId="1698"/>
    <cellStyle name="好_不用软件计算9.1不考虑经费管理评价xl_2014年市级预算提交人大财经委审议草案" xfId="1699"/>
    <cellStyle name="好_不用软件计算9.1不考虑经费管理评价xl_Book1" xfId="1700"/>
    <cellStyle name="好_不用软件计算9.1不考虑经费管理评价xl_分单位预算" xfId="1701"/>
    <cellStyle name="好_不用软件计算9.1不考虑经费管理评价xl_人大审议法定民生支出" xfId="1702"/>
    <cellStyle name="好_不用软件计算9.1不考虑经费管理评价xl_社保基金预算+国有资本经营预算" xfId="1703"/>
    <cellStyle name="好_财政供养人员" xfId="1704"/>
    <cellStyle name="好_财政供养人员_2013.2.27文教口预算建议汇总表(第一次会后修改)" xfId="1705"/>
    <cellStyle name="好_财政供养人员_2013各科项目预算0322" xfId="1706"/>
    <cellStyle name="好_财政供养人员_2014年市级预算提交人大财经委审议草案" xfId="1707"/>
    <cellStyle name="好_财政供养人员_Book1" xfId="1708"/>
    <cellStyle name="好_财政供养人员_分单位预算" xfId="1709"/>
    <cellStyle name="好_财政供养人员_人大审议法定民生支出" xfId="1710"/>
    <cellStyle name="好_财政供养人员_社保基金预算+国有资本经营预算" xfId="1711"/>
    <cellStyle name="好_财政支出对上级的依赖程度" xfId="1712"/>
    <cellStyle name="好_财政支出对上级的依赖程度_2013.2.27文教口预算建议汇总表(第一次会后修改)" xfId="1713"/>
    <cellStyle name="好_财政支出对上级的依赖程度_2013各科项目预算0322" xfId="1714"/>
    <cellStyle name="好_财政支出对上级的依赖程度_2014年市级预算提交人大财经委审议草案" xfId="1715"/>
    <cellStyle name="好_财政支出对上级的依赖程度_Book1" xfId="1716"/>
    <cellStyle name="好_财政支出对上级的依赖程度_分单位预算" xfId="1717"/>
    <cellStyle name="好_财政支出对上级的依赖程度_人大审议法定民生支出" xfId="1718"/>
    <cellStyle name="好_财政支出对上级的依赖程度_社保基金预算+国有资本经营预算" xfId="1719"/>
    <cellStyle name="好_城建0308" xfId="1720"/>
    <cellStyle name="好_城建部门" xfId="1721"/>
    <cellStyle name="好_城建部门_2013.2.27文教口预算建议汇总表(第一次会后修改)" xfId="1722"/>
    <cellStyle name="好_城建部门_2013各科项目预算0322" xfId="1723"/>
    <cellStyle name="好_城建部门_2014年市级预算提交人大财经委审议草案" xfId="1724"/>
    <cellStyle name="好_城建部门_Book1" xfId="1725"/>
    <cellStyle name="好_城建部门_分单位预算" xfId="1726"/>
    <cellStyle name="好_城建部门_人大审议法定民生支出" xfId="1727"/>
    <cellStyle name="好_城建部门_社保基金预算+国有资本经营预算" xfId="1728"/>
    <cellStyle name="好_地方配套按人均增幅控制8.30xl" xfId="1729"/>
    <cellStyle name="好_地方配套按人均增幅控制8.30xl_2013.2.27文教口预算建议汇总表(第一次会后修改)" xfId="1730"/>
    <cellStyle name="好_地方配套按人均增幅控制8.30xl_2013各科项目预算0322" xfId="1731"/>
    <cellStyle name="好_地方配套按人均增幅控制8.30xl_2014年市级预算提交人大财经委审议草案" xfId="1732"/>
    <cellStyle name="好_地方配套按人均增幅控制8.30xl_Book1" xfId="1733"/>
    <cellStyle name="好_地方配套按人均增幅控制8.30xl_分单位预算" xfId="1734"/>
    <cellStyle name="好_地方配套按人均增幅控制8.30xl_人大审议法定民生支出" xfId="1735"/>
    <cellStyle name="好_地方配套按人均增幅控制8.30xl_社保基金预算+国有资本经营预算" xfId="1736"/>
    <cellStyle name="好_地方配套按人均增幅控制8.30一般预算平均增幅、人均可用财力平均增幅两次控制、社会治安系数调整、案件数调整xl" xfId="1737"/>
    <cellStyle name="好_地方配套按人均增幅控制8.30一般预算平均增幅、人均可用财力平均增幅两次控制、社会治安系数调整、案件数调整xl_2013.2.27文教口预算建议汇总表(第一次会后修改)" xfId="1738"/>
    <cellStyle name="好_地方配套按人均增幅控制8.30一般预算平均增幅、人均可用财力平均增幅两次控制、社会治安系数调整、案件数调整xl_2013各科项目预算0322" xfId="1739"/>
    <cellStyle name="好_地方配套按人均增幅控制8.30一般预算平均增幅、人均可用财力平均增幅两次控制、社会治安系数调整、案件数调整xl_2014年市级预算提交人大财经委审议草案" xfId="1740"/>
    <cellStyle name="好_地方配套按人均增幅控制8.30一般预算平均增幅、人均可用财力平均增幅两次控制、社会治安系数调整、案件数调整xl_Book1" xfId="1741"/>
    <cellStyle name="好_地方配套按人均增幅控制8.30一般预算平均增幅、人均可用财力平均增幅两次控制、社会治安系数调整、案件数调整xl_分单位预算" xfId="1742"/>
    <cellStyle name="好_地方配套按人均增幅控制8.30一般预算平均增幅、人均可用财力平均增幅两次控制、社会治安系数调整、案件数调整xl_人大审议法定民生支出" xfId="1743"/>
    <cellStyle name="好_地方配套按人均增幅控制8.30一般预算平均增幅、人均可用财力平均增幅两次控制、社会治安系数调整、案件数调整xl_社保基金预算+国有资本经营预算" xfId="1744"/>
    <cellStyle name="好_地方配套按人均增幅控制8.31（调整结案率后）xl" xfId="1745"/>
    <cellStyle name="好_地方配套按人均增幅控制8.31（调整结案率后）xl_2013.2.27文教口预算建议汇总表(第一次会后修改)" xfId="1746"/>
    <cellStyle name="好_地方配套按人均增幅控制8.31（调整结案率后）xl_2013各科项目预算0322" xfId="1747"/>
    <cellStyle name="好_地方配套按人均增幅控制8.31（调整结案率后）xl_2014年市级预算提交人大财经委审议草案" xfId="1748"/>
    <cellStyle name="好_地方配套按人均增幅控制8.31（调整结案率后）xl_Book1" xfId="1749"/>
    <cellStyle name="好_地方配套按人均增幅控制8.31（调整结案率后）xl_分单位预算" xfId="1750"/>
    <cellStyle name="好_地方配套按人均增幅控制8.31（调整结案率后）xl_人大审议法定民生支出" xfId="1751"/>
    <cellStyle name="好_地方配套按人均增幅控制8.31（调整结案率后）xl_社保基金预算+国有资本经营预算" xfId="1752"/>
    <cellStyle name="好_第五部分(才淼、饶永宏）" xfId="1753"/>
    <cellStyle name="好_第五部分(才淼、饶永宏）_2013.2.27文教口预算建议汇总表(第一次会后修改)" xfId="1754"/>
    <cellStyle name="好_第五部分(才淼、饶永宏）_2013各科项目预算0322" xfId="1755"/>
    <cellStyle name="好_第五部分(才淼、饶永宏）_2014年市级预算提交人大财经委审议草案" xfId="1756"/>
    <cellStyle name="好_第五部分(才淼、饶永宏）_Book1" xfId="1757"/>
    <cellStyle name="好_第五部分(才淼、饶永宏）_分单位预算" xfId="1758"/>
    <cellStyle name="好_第五部分(才淼、饶永宏）_人大审议法定民生支出" xfId="1759"/>
    <cellStyle name="好_第五部分(才淼、饶永宏）_社保基金预算+国有资本经营预算" xfId="1760"/>
    <cellStyle name="好_第一部分：综合全" xfId="1761"/>
    <cellStyle name="好_第一部分：综合全_2013.2.27文教口预算建议汇总表(第一次会后修改)" xfId="1762"/>
    <cellStyle name="好_第一部分：综合全_2013各科项目预算0322" xfId="1763"/>
    <cellStyle name="好_第一部分：综合全_2014年市级预算提交人大财经委审议草案" xfId="1764"/>
    <cellStyle name="好_第一部分：综合全_Book1" xfId="1765"/>
    <cellStyle name="好_第一部分：综合全_分单位预算" xfId="1766"/>
    <cellStyle name="好_第一部分：综合全_人大审议法定民生支出" xfId="1767"/>
    <cellStyle name="好_第一部分：综合全_社保基金预算+国有资本经营预算" xfId="1768"/>
    <cellStyle name="好_分单位预算" xfId="1769"/>
    <cellStyle name="好_高中教师人数（教育厅1.6日提供）" xfId="1770"/>
    <cellStyle name="好_高中教师人数（教育厅1.6日提供）_2013.2.27文教口预算建议汇总表(第一次会后修改)" xfId="1771"/>
    <cellStyle name="好_高中教师人数（教育厅1.6日提供）_2013各科项目预算0322" xfId="1772"/>
    <cellStyle name="好_高中教师人数（教育厅1.6日提供）_2014年市级预算提交人大财经委审议草案" xfId="1773"/>
    <cellStyle name="好_高中教师人数（教育厅1.6日提供）_Book1" xfId="1774"/>
    <cellStyle name="好_高中教师人数（教育厅1.6日提供）_分单位预算" xfId="1775"/>
    <cellStyle name="好_高中教师人数（教育厅1.6日提供）_人大审议法定民生支出" xfId="1776"/>
    <cellStyle name="好_高中教师人数（教育厅1.6日提供）_社保基金预算+国有资本经营预算" xfId="1777"/>
    <cellStyle name="好_汇总" xfId="1778"/>
    <cellStyle name="好_汇总_2013.2.27文教口预算建议汇总表(第一次会后修改)" xfId="1779"/>
    <cellStyle name="好_汇总_2013各科项目预算0322" xfId="1780"/>
    <cellStyle name="好_汇总_2014年市级预算提交人大财经委审议草案" xfId="1781"/>
    <cellStyle name="好_汇总_Book1" xfId="1782"/>
    <cellStyle name="好_汇总_分单位预算" xfId="1783"/>
    <cellStyle name="好_汇总_人大审议法定民生支出" xfId="1784"/>
    <cellStyle name="好_汇总_社保基金预算+国有资本经营预算" xfId="1785"/>
    <cellStyle name="好_汇总-县级财政报表附表" xfId="1786"/>
    <cellStyle name="好_汇总-县级财政报表附表_2013.2.27文教口预算建议汇总表(第一次会后修改)" xfId="1787"/>
    <cellStyle name="好_汇总-县级财政报表附表_2013各科项目预算0322" xfId="1788"/>
    <cellStyle name="好_汇总-县级财政报表附表_2014年市级预算提交人大财经委审议草案" xfId="1789"/>
    <cellStyle name="好_汇总-县级财政报表附表_Book1" xfId="1790"/>
    <cellStyle name="好_汇总-县级财政报表附表_分单位预算" xfId="1791"/>
    <cellStyle name="好_汇总-县级财政报表附表_人大审议法定民生支出" xfId="1792"/>
    <cellStyle name="好_汇总-县级财政报表附表_社保基金预算+国有资本经营预算" xfId="1793"/>
    <cellStyle name="好_基础数据分析" xfId="1794"/>
    <cellStyle name="好_基础数据分析_2013.2.27文教口预算建议汇总表(第一次会后修改)" xfId="1795"/>
    <cellStyle name="好_基础数据分析_2013各科项目预算0322" xfId="1796"/>
    <cellStyle name="好_基础数据分析_2014年市级预算提交人大财经委审议草案" xfId="1797"/>
    <cellStyle name="好_基础数据分析_Book1" xfId="1798"/>
    <cellStyle name="好_基础数据分析_分单位预算" xfId="1799"/>
    <cellStyle name="好_基础数据分析_人大审议法定民生支出" xfId="1800"/>
    <cellStyle name="好_基础数据分析_社保基金预算+国有资本经营预算" xfId="1801"/>
    <cellStyle name="好_检验表" xfId="1802"/>
    <cellStyle name="好_检验表（调整后）" xfId="1803"/>
    <cellStyle name="好_检验表（调整后）_2013.2.27文教口预算建议汇总表(第一次会后修改)" xfId="1804"/>
    <cellStyle name="好_检验表（调整后）_2013各科项目预算0322" xfId="1805"/>
    <cellStyle name="好_检验表（调整后）_2014年市级预算提交人大财经委审议草案" xfId="1806"/>
    <cellStyle name="好_检验表（调整后）_Book1" xfId="1807"/>
    <cellStyle name="好_检验表（调整后）_分单位预算" xfId="1808"/>
    <cellStyle name="好_检验表（调整后）_人大审议法定民生支出" xfId="1809"/>
    <cellStyle name="好_检验表（调整后）_社保基金预算+国有资本经营预算" xfId="1810"/>
    <cellStyle name="好_检验表_2013.2.27文教口预算建议汇总表(第一次会后修改)" xfId="1811"/>
    <cellStyle name="好_检验表_2013各科项目预算0322" xfId="1812"/>
    <cellStyle name="好_检验表_2014年市级预算提交人大财经委审议草案" xfId="1813"/>
    <cellStyle name="好_检验表_Book1" xfId="1814"/>
    <cellStyle name="好_检验表_分单位预算" xfId="1815"/>
    <cellStyle name="好_检验表_人大审议法定民生支出" xfId="1816"/>
    <cellStyle name="好_检验表_社保基金预算+国有资本经营预算" xfId="1817"/>
    <cellStyle name="好_建行" xfId="1818"/>
    <cellStyle name="好_建行_2013.2.27文教口预算建议汇总表(第一次会后修改)" xfId="1819"/>
    <cellStyle name="好_建行_2013各科项目预算0322" xfId="1820"/>
    <cellStyle name="好_建行_2014年市级预算提交人大财经委审议草案" xfId="1821"/>
    <cellStyle name="好_建行_Book1" xfId="1822"/>
    <cellStyle name="好_建行_分单位预算" xfId="1823"/>
    <cellStyle name="好_建行_人大审议法定民生支出" xfId="1824"/>
    <cellStyle name="好_建行_社保基金预算+国有资本经营预算" xfId="1825"/>
    <cellStyle name="好_奖励补助测算5.22测试" xfId="1826"/>
    <cellStyle name="好_奖励补助测算5.22测试_2013.2.27文教口预算建议汇总表(第一次会后修改)" xfId="1827"/>
    <cellStyle name="好_奖励补助测算5.22测试_2013各科项目预算0322" xfId="1828"/>
    <cellStyle name="好_奖励补助测算5.22测试_2014年市级预算提交人大财经委审议草案" xfId="1829"/>
    <cellStyle name="好_奖励补助测算5.22测试_Book1" xfId="1830"/>
    <cellStyle name="好_奖励补助测算5.22测试_分单位预算" xfId="1831"/>
    <cellStyle name="好_奖励补助测算5.22测试_人大审议法定民生支出" xfId="1832"/>
    <cellStyle name="好_奖励补助测算5.22测试_社保基金预算+国有资本经营预算" xfId="1833"/>
    <cellStyle name="好_奖励补助测算5.23新" xfId="1834"/>
    <cellStyle name="好_奖励补助测算5.23新_2013.2.27文教口预算建议汇总表(第一次会后修改)" xfId="1835"/>
    <cellStyle name="好_奖励补助测算5.23新_2013各科项目预算0322" xfId="1836"/>
    <cellStyle name="好_奖励补助测算5.23新_2014年市级预算提交人大财经委审议草案" xfId="1837"/>
    <cellStyle name="好_奖励补助测算5.23新_Book1" xfId="1838"/>
    <cellStyle name="好_奖励补助测算5.23新_分单位预算" xfId="1839"/>
    <cellStyle name="好_奖励补助测算5.23新_人大审议法定民生支出" xfId="1840"/>
    <cellStyle name="好_奖励补助测算5.23新_社保基金预算+国有资本经营预算" xfId="1841"/>
    <cellStyle name="好_奖励补助测算5.24冯铸" xfId="1842"/>
    <cellStyle name="好_奖励补助测算5.24冯铸_2013.2.27文教口预算建议汇总表(第一次会后修改)" xfId="1843"/>
    <cellStyle name="好_奖励补助测算5.24冯铸_2013各科项目预算0322" xfId="1844"/>
    <cellStyle name="好_奖励补助测算5.24冯铸_2014年市级预算提交人大财经委审议草案" xfId="1845"/>
    <cellStyle name="好_奖励补助测算5.24冯铸_Book1" xfId="1846"/>
    <cellStyle name="好_奖励补助测算5.24冯铸_分单位预算" xfId="1847"/>
    <cellStyle name="好_奖励补助测算5.24冯铸_人大审议法定民生支出" xfId="1848"/>
    <cellStyle name="好_奖励补助测算5.24冯铸_社保基金预算+国有资本经营预算" xfId="1849"/>
    <cellStyle name="好_奖励补助测算7.23" xfId="1850"/>
    <cellStyle name="好_奖励补助测算7.23_2013.2.27文教口预算建议汇总表(第一次会后修改)" xfId="1851"/>
    <cellStyle name="好_奖励补助测算7.23_2013各科项目预算0322" xfId="1852"/>
    <cellStyle name="好_奖励补助测算7.23_2014年市级预算提交人大财经委审议草案" xfId="1853"/>
    <cellStyle name="好_奖励补助测算7.23_Book1" xfId="1854"/>
    <cellStyle name="好_奖励补助测算7.23_分单位预算" xfId="1855"/>
    <cellStyle name="好_奖励补助测算7.23_人大审议法定民生支出" xfId="1856"/>
    <cellStyle name="好_奖励补助测算7.23_社保基金预算+国有资本经营预算" xfId="1857"/>
    <cellStyle name="好_奖励补助测算7.25" xfId="1858"/>
    <cellStyle name="好_奖励补助测算7.25 (version 1) (version 1)" xfId="1859"/>
    <cellStyle name="好_奖励补助测算7.25 (version 1) (version 1)_2013.2.27文教口预算建议汇总表(第一次会后修改)" xfId="1860"/>
    <cellStyle name="好_奖励补助测算7.25 (version 1) (version 1)_2013各科项目预算0322" xfId="1861"/>
    <cellStyle name="好_奖励补助测算7.25 (version 1) (version 1)_2014年市级预算提交人大财经委审议草案" xfId="1862"/>
    <cellStyle name="好_奖励补助测算7.25 (version 1) (version 1)_Book1" xfId="1863"/>
    <cellStyle name="好_奖励补助测算7.25 (version 1) (version 1)_分单位预算" xfId="1864"/>
    <cellStyle name="好_奖励补助测算7.25 (version 1) (version 1)_人大审议法定民生支出" xfId="1865"/>
    <cellStyle name="好_奖励补助测算7.25 (version 1) (version 1)_社保基金预算+国有资本经营预算" xfId="1866"/>
    <cellStyle name="好_奖励补助测算7.25_2013.2.27文教口预算建议汇总表(第一次会后修改)" xfId="1867"/>
    <cellStyle name="好_奖励补助测算7.25_2013各科项目预算0322" xfId="1868"/>
    <cellStyle name="好_奖励补助测算7.25_2014年市级预算提交人大财经委审议草案" xfId="1869"/>
    <cellStyle name="好_奖励补助测算7.25_Book1" xfId="1870"/>
    <cellStyle name="好_奖励补助测算7.25_分单位预算" xfId="1871"/>
    <cellStyle name="好_奖励补助测算7.25_人大审议法定民生支出" xfId="1872"/>
    <cellStyle name="好_奖励补助测算7.25_社保基金预算+国有资本经营预算" xfId="1873"/>
    <cellStyle name="好_教师绩效工资测算表（离退休按各地上报数测算）2009年1月1日" xfId="1874"/>
    <cellStyle name="好_教师绩效工资测算表（离退休按各地上报数测算）2009年1月1日_2013.2.27文教口预算建议汇总表(第一次会后修改)" xfId="1875"/>
    <cellStyle name="好_教师绩效工资测算表（离退休按各地上报数测算）2009年1月1日_2013各科项目预算0322" xfId="1876"/>
    <cellStyle name="好_教师绩效工资测算表（离退休按各地上报数测算）2009年1月1日_2014年市级预算提交人大财经委审议草案" xfId="1877"/>
    <cellStyle name="好_教师绩效工资测算表（离退休按各地上报数测算）2009年1月1日_Book1" xfId="1878"/>
    <cellStyle name="好_教师绩效工资测算表（离退休按各地上报数测算）2009年1月1日_分单位预算" xfId="1879"/>
    <cellStyle name="好_教师绩效工资测算表（离退休按各地上报数测算）2009年1月1日_人大审议法定民生支出" xfId="1880"/>
    <cellStyle name="好_教师绩效工资测算表（离退休按各地上报数测算）2009年1月1日_社保基金预算+国有资本经营预算" xfId="1881"/>
    <cellStyle name="好_教育厅提供义务教育及高中教师人数（2009年1月6日）" xfId="1882"/>
    <cellStyle name="好_教育厅提供义务教育及高中教师人数（2009年1月6日）_2013.2.27文教口预算建议汇总表(第一次会后修改)" xfId="1883"/>
    <cellStyle name="好_教育厅提供义务教育及高中教师人数（2009年1月6日）_2013各科项目预算0322" xfId="1884"/>
    <cellStyle name="好_教育厅提供义务教育及高中教师人数（2009年1月6日）_2014年市级预算提交人大财经委审议草案" xfId="1885"/>
    <cellStyle name="好_教育厅提供义务教育及高中教师人数（2009年1月6日）_Book1" xfId="1886"/>
    <cellStyle name="好_教育厅提供义务教育及高中教师人数（2009年1月6日）_分单位预算" xfId="1887"/>
    <cellStyle name="好_教育厅提供义务教育及高中教师人数（2009年1月6日）_人大审议法定民生支出" xfId="1888"/>
    <cellStyle name="好_教育厅提供义务教育及高中教师人数（2009年1月6日）_社保基金预算+国有资本经营预算" xfId="1889"/>
    <cellStyle name="好_经建科项目预算（3.7办公会议版）" xfId="1890"/>
    <cellStyle name="好_历年教师人数" xfId="1891"/>
    <cellStyle name="好_历年教师人数_2013.2.27文教口预算建议汇总表(第一次会后修改)" xfId="1892"/>
    <cellStyle name="好_历年教师人数_2013各科项目预算0322" xfId="1893"/>
    <cellStyle name="好_历年教师人数_2014年市级预算提交人大财经委审议草案" xfId="1894"/>
    <cellStyle name="好_历年教师人数_Book1" xfId="1895"/>
    <cellStyle name="好_历年教师人数_分单位预算" xfId="1896"/>
    <cellStyle name="好_历年教师人数_人大审议法定民生支出" xfId="1897"/>
    <cellStyle name="好_历年教师人数_社保基金预算+国有资本经营预算" xfId="1898"/>
    <cellStyle name="好_丽江汇总" xfId="1899"/>
    <cellStyle name="好_丽江汇总_2013.2.27文教口预算建议汇总表(第一次会后修改)" xfId="1900"/>
    <cellStyle name="好_丽江汇总_2013各科项目预算0322" xfId="1901"/>
    <cellStyle name="好_丽江汇总_2014年市级预算提交人大财经委审议草案" xfId="1902"/>
    <cellStyle name="好_丽江汇总_Book1" xfId="1903"/>
    <cellStyle name="好_丽江汇总_分单位预算" xfId="1904"/>
    <cellStyle name="好_丽江汇总_人大审议法定民生支出" xfId="1905"/>
    <cellStyle name="好_丽江汇总_社保基金预算+国有资本经营预算" xfId="1906"/>
    <cellStyle name="好_年初可执行指标录入" xfId="1907"/>
    <cellStyle name="好_农业0308" xfId="1908"/>
    <cellStyle name="好_人大审议法定民生支出" xfId="1909"/>
    <cellStyle name="好_三季度－表二" xfId="1910"/>
    <cellStyle name="好_三季度－表二_2013.2.27文教口预算建议汇总表(第一次会后修改)" xfId="1911"/>
    <cellStyle name="好_三季度－表二_2013各科项目预算0322" xfId="1912"/>
    <cellStyle name="好_三季度－表二_2014年市级预算提交人大财经委审议草案" xfId="1913"/>
    <cellStyle name="好_三季度－表二_Book1" xfId="1914"/>
    <cellStyle name="好_三季度－表二_分单位预算" xfId="1915"/>
    <cellStyle name="好_三季度－表二_人大审议法定民生支出" xfId="1916"/>
    <cellStyle name="好_三季度－表二_社保基金预算+国有资本经营预算" xfId="1917"/>
    <cellStyle name="好_社保0308" xfId="1918"/>
    <cellStyle name="好_社保基金预算+国有资本经营预算" xfId="1919"/>
    <cellStyle name="好_卫生部门" xfId="1920"/>
    <cellStyle name="好_卫生部门_2013.2.27文教口预算建议汇总表(第一次会后修改)" xfId="1921"/>
    <cellStyle name="好_卫生部门_2013各科项目预算0322" xfId="1922"/>
    <cellStyle name="好_卫生部门_2014年市级预算提交人大财经委审议草案" xfId="1923"/>
    <cellStyle name="好_卫生部门_Book1" xfId="1924"/>
    <cellStyle name="好_卫生部门_分单位预算" xfId="1925"/>
    <cellStyle name="好_卫生部门_人大审议法定民生支出" xfId="1926"/>
    <cellStyle name="好_卫生部门_社保基金预算+国有资本经营预算" xfId="1927"/>
    <cellStyle name="好_文教0308" xfId="1928"/>
    <cellStyle name="好_文教科预算支出执行(定稿)" xfId="1929"/>
    <cellStyle name="好_文体广播部门" xfId="1930"/>
    <cellStyle name="好_文体广播部门_2013.2.27文教口预算建议汇总表(第一次会后修改)" xfId="1931"/>
    <cellStyle name="好_文体广播部门_2013各科项目预算0322" xfId="1932"/>
    <cellStyle name="好_文体广播部门_2014年市级预算提交人大财经委审议草案" xfId="1933"/>
    <cellStyle name="好_文体广播部门_Book1" xfId="1934"/>
    <cellStyle name="好_文体广播部门_分单位预算" xfId="1935"/>
    <cellStyle name="好_文体广播部门_人大审议法定民生支出" xfId="1936"/>
    <cellStyle name="好_文体广播部门_社保基金预算+国有资本经营预算" xfId="1937"/>
    <cellStyle name="好_下半年禁毒办案经费分配2544.3万元" xfId="1938"/>
    <cellStyle name="好_下半年禁毒办案经费分配2544.3万元_2013.2.27文教口预算建议汇总表(第一次会后修改)" xfId="1939"/>
    <cellStyle name="好_下半年禁毒办案经费分配2544.3万元_2013各科项目预算0322" xfId="1940"/>
    <cellStyle name="好_下半年禁毒办案经费分配2544.3万元_2014年市级预算提交人大财经委审议草案" xfId="1941"/>
    <cellStyle name="好_下半年禁毒办案经费分配2544.3万元_Book1" xfId="1942"/>
    <cellStyle name="好_下半年禁毒办案经费分配2544.3万元_分单位预算" xfId="1943"/>
    <cellStyle name="好_下半年禁毒办案经费分配2544.3万元_人大审议法定民生支出" xfId="1944"/>
    <cellStyle name="好_下半年禁毒办案经费分配2544.3万元_社保基金预算+国有资本经营预算" xfId="1945"/>
    <cellStyle name="好_下半年禁吸戒毒经费1000万元" xfId="1946"/>
    <cellStyle name="好_下半年禁吸戒毒经费1000万元_2013.2.27文教口预算建议汇总表(第一次会后修改)" xfId="1947"/>
    <cellStyle name="好_下半年禁吸戒毒经费1000万元_2013各科项目预算0322" xfId="1948"/>
    <cellStyle name="好_下半年禁吸戒毒经费1000万元_2014年市级预算提交人大财经委审议草案" xfId="1949"/>
    <cellStyle name="好_下半年禁吸戒毒经费1000万元_Book1" xfId="1950"/>
    <cellStyle name="好_下半年禁吸戒毒经费1000万元_分单位预算" xfId="1951"/>
    <cellStyle name="好_下半年禁吸戒毒经费1000万元_人大审议法定民生支出" xfId="1952"/>
    <cellStyle name="好_下半年禁吸戒毒经费1000万元_社保基金预算+国有资本经营预算" xfId="1953"/>
    <cellStyle name="好_县公司" xfId="1954"/>
    <cellStyle name="好_县公司_2013.2.27文教口预算建议汇总表(第一次会后修改)" xfId="1955"/>
    <cellStyle name="好_县公司_2013各科项目预算0322" xfId="1956"/>
    <cellStyle name="好_县公司_2014年市级预算提交人大财经委审议草案" xfId="1957"/>
    <cellStyle name="好_县公司_Book1" xfId="1958"/>
    <cellStyle name="好_县公司_分单位预算" xfId="1959"/>
    <cellStyle name="好_县公司_人大审议法定民生支出" xfId="1960"/>
    <cellStyle name="好_县公司_社保基金预算+国有资本经营预算" xfId="1961"/>
    <cellStyle name="好_县级公安机关公用经费标准奖励测算方案（定稿）" xfId="1962"/>
    <cellStyle name="好_县级公安机关公用经费标准奖励测算方案（定稿）_2013.2.27文教口预算建议汇总表(第一次会后修改)" xfId="1963"/>
    <cellStyle name="好_县级公安机关公用经费标准奖励测算方案（定稿）_2013各科项目预算0322" xfId="1964"/>
    <cellStyle name="好_县级公安机关公用经费标准奖励测算方案（定稿）_2014年市级预算提交人大财经委审议草案" xfId="1965"/>
    <cellStyle name="好_县级公安机关公用经费标准奖励测算方案（定稿）_Book1" xfId="1966"/>
    <cellStyle name="好_县级公安机关公用经费标准奖励测算方案（定稿）_分单位预算" xfId="1967"/>
    <cellStyle name="好_县级公安机关公用经费标准奖励测算方案（定稿）_人大审议法定民生支出" xfId="1968"/>
    <cellStyle name="好_县级公安机关公用经费标准奖励测算方案（定稿）_社保基金预算+国有资本经营预算" xfId="1969"/>
    <cellStyle name="好_县级基础数据" xfId="1970"/>
    <cellStyle name="好_县级基础数据_2013.2.27文教口预算建议汇总表(第一次会后修改)" xfId="1971"/>
    <cellStyle name="好_县级基础数据_2013各科项目预算0322" xfId="1972"/>
    <cellStyle name="好_县级基础数据_2014年市级预算提交人大财经委审议草案" xfId="1973"/>
    <cellStyle name="好_县级基础数据_Book1" xfId="1974"/>
    <cellStyle name="好_县级基础数据_分单位预算" xfId="1975"/>
    <cellStyle name="好_县级基础数据_人大审议法定民生支出" xfId="1976"/>
    <cellStyle name="好_县级基础数据_社保基金预算+国有资本经营预算" xfId="1977"/>
    <cellStyle name="好_业务工作量指标" xfId="1978"/>
    <cellStyle name="好_业务工作量指标_2013.2.27文教口预算建议汇总表(第一次会后修改)" xfId="1979"/>
    <cellStyle name="好_业务工作量指标_2013各科项目预算0322" xfId="1980"/>
    <cellStyle name="好_业务工作量指标_2014年市级预算提交人大财经委审议草案" xfId="1981"/>
    <cellStyle name="好_业务工作量指标_Book1" xfId="1982"/>
    <cellStyle name="好_业务工作量指标_分单位预算" xfId="1983"/>
    <cellStyle name="好_业务工作量指标_人大审议法定民生支出" xfId="1984"/>
    <cellStyle name="好_业务工作量指标_社保基金预算+国有资本经营预算" xfId="1985"/>
    <cellStyle name="好_义务教育阶段教职工人数（教育厅提供最终）" xfId="1986"/>
    <cellStyle name="好_义务教育阶段教职工人数（教育厅提供最终）_2013.2.27文教口预算建议汇总表(第一次会后修改)" xfId="1987"/>
    <cellStyle name="好_义务教育阶段教职工人数（教育厅提供最终）_2013各科项目预算0322" xfId="1988"/>
    <cellStyle name="好_义务教育阶段教职工人数（教育厅提供最终）_2014年市级预算提交人大财经委审议草案" xfId="1989"/>
    <cellStyle name="好_义务教育阶段教职工人数（教育厅提供最终）_Book1" xfId="1990"/>
    <cellStyle name="好_义务教育阶段教职工人数（教育厅提供最终）_分单位预算" xfId="1991"/>
    <cellStyle name="好_义务教育阶段教职工人数（教育厅提供最终）_人大审议法定民生支出" xfId="1992"/>
    <cellStyle name="好_义务教育阶段教职工人数（教育厅提供最终）_社保基金预算+国有资本经营预算" xfId="1993"/>
    <cellStyle name="好_银行账户情况表_2010年12月" xfId="1994"/>
    <cellStyle name="好_银行账户情况表_2010年12月_2013.2.27文教口预算建议汇总表(第一次会后修改)" xfId="1995"/>
    <cellStyle name="好_银行账户情况表_2010年12月_2013各科项目预算0322" xfId="1996"/>
    <cellStyle name="好_银行账户情况表_2010年12月_2014年市级预算提交人大财经委审议草案" xfId="1997"/>
    <cellStyle name="好_银行账户情况表_2010年12月_Book1" xfId="1998"/>
    <cellStyle name="好_银行账户情况表_2010年12月_分单位预算" xfId="1999"/>
    <cellStyle name="好_银行账户情况表_2010年12月_人大审议法定民生支出" xfId="2000"/>
    <cellStyle name="好_银行账户情况表_2010年12月_社保基金预算+国有资本经营预算" xfId="2001"/>
    <cellStyle name="好_云南农村义务教育统计表" xfId="2002"/>
    <cellStyle name="好_云南农村义务教育统计表_2013.2.27文教口预算建议汇总表(第一次会后修改)" xfId="2003"/>
    <cellStyle name="好_云南农村义务教育统计表_2013各科项目预算0322" xfId="2004"/>
    <cellStyle name="好_云南农村义务教育统计表_2014年市级预算提交人大财经委审议草案" xfId="2005"/>
    <cellStyle name="好_云南农村义务教育统计表_Book1" xfId="2006"/>
    <cellStyle name="好_云南农村义务教育统计表_分单位预算" xfId="2007"/>
    <cellStyle name="好_云南农村义务教育统计表_人大审议法定民生支出" xfId="2008"/>
    <cellStyle name="好_云南农村义务教育统计表_社保基金预算+国有资本经营预算" xfId="2009"/>
    <cellStyle name="好_云南省2008年中小学教师人数统计表" xfId="2010"/>
    <cellStyle name="好_云南省2008年中小学教师人数统计表_2013.2.27文教口预算建议汇总表(第一次会后修改)" xfId="2011"/>
    <cellStyle name="好_云南省2008年中小学教师人数统计表_2013各科项目预算0322" xfId="2012"/>
    <cellStyle name="好_云南省2008年中小学教师人数统计表_2014年市级预算提交人大财经委审议草案" xfId="2013"/>
    <cellStyle name="好_云南省2008年中小学教师人数统计表_Book1" xfId="2014"/>
    <cellStyle name="好_云南省2008年中小学教师人数统计表_分单位预算" xfId="2015"/>
    <cellStyle name="好_云南省2008年中小学教师人数统计表_人大审议法定民生支出" xfId="2016"/>
    <cellStyle name="好_云南省2008年中小学教师人数统计表_社保基金预算+国有资本经营预算" xfId="2017"/>
    <cellStyle name="好_云南省2008年中小学教职工情况（教育厅提供20090101加工整理）" xfId="2018"/>
    <cellStyle name="好_云南省2008年中小学教职工情况（教育厅提供20090101加工整理）_2013.2.27文教口预算建议汇总表(第一次会后修改)" xfId="2019"/>
    <cellStyle name="好_云南省2008年中小学教职工情况（教育厅提供20090101加工整理）_2013各科项目预算0322" xfId="2020"/>
    <cellStyle name="好_云南省2008年中小学教职工情况（教育厅提供20090101加工整理）_2014年市级预算提交人大财经委审议草案" xfId="2021"/>
    <cellStyle name="好_云南省2008年中小学教职工情况（教育厅提供20090101加工整理）_Book1" xfId="2022"/>
    <cellStyle name="好_云南省2008年中小学教职工情况（教育厅提供20090101加工整理）_分单位预算" xfId="2023"/>
    <cellStyle name="好_云南省2008年中小学教职工情况（教育厅提供20090101加工整理）_人大审议法定民生支出" xfId="2024"/>
    <cellStyle name="好_云南省2008年中小学教职工情况（教育厅提供20090101加工整理）_社保基金预算+国有资本经营预算" xfId="2025"/>
    <cellStyle name="好_云南省2008年转移支付测算——州市本级考核部分及政策性测算" xfId="2026"/>
    <cellStyle name="好_云南省2008年转移支付测算——州市本级考核部分及政策性测算_2013.2.27文教口预算建议汇总表(第一次会后修改)" xfId="2027"/>
    <cellStyle name="好_云南省2008年转移支付测算——州市本级考核部分及政策性测算_2013各科项目预算0322" xfId="2028"/>
    <cellStyle name="好_云南省2008年转移支付测算——州市本级考核部分及政策性测算_2014年市级预算提交人大财经委审议草案" xfId="2029"/>
    <cellStyle name="好_云南省2008年转移支付测算——州市本级考核部分及政策性测算_Book1" xfId="2030"/>
    <cellStyle name="好_云南省2008年转移支付测算——州市本级考核部分及政策性测算_分单位预算" xfId="2031"/>
    <cellStyle name="好_云南省2008年转移支付测算——州市本级考核部分及政策性测算_人大审议法定民生支出" xfId="2032"/>
    <cellStyle name="好_云南省2008年转移支付测算——州市本级考核部分及政策性测算_社保基金预算+国有资本经营预算" xfId="2033"/>
    <cellStyle name="好_云南水利电力有限公司" xfId="2034"/>
    <cellStyle name="好_云南水利电力有限公司_2013.2.27文教口预算建议汇总表(第一次会后修改)" xfId="2035"/>
    <cellStyle name="好_云南水利电力有限公司_2013各科项目预算0322" xfId="2036"/>
    <cellStyle name="好_云南水利电力有限公司_2014年市级预算提交人大财经委审议草案" xfId="2037"/>
    <cellStyle name="好_云南水利电力有限公司_Book1" xfId="2038"/>
    <cellStyle name="好_云南水利电力有限公司_分单位预算" xfId="2039"/>
    <cellStyle name="好_云南水利电力有限公司_人大审议法定民生支出" xfId="2040"/>
    <cellStyle name="好_云南水利电力有限公司_社保基金预算+国有资本经营预算" xfId="2041"/>
    <cellStyle name="好_指标四" xfId="2042"/>
    <cellStyle name="好_指标四_2013.2.27文教口预算建议汇总表(第一次会后修改)" xfId="2043"/>
    <cellStyle name="好_指标四_2013各科项目预算0322" xfId="2044"/>
    <cellStyle name="好_指标四_2014年市级预算提交人大财经委审议草案" xfId="2045"/>
    <cellStyle name="好_指标四_Book1" xfId="2046"/>
    <cellStyle name="好_指标四_分单位预算" xfId="2047"/>
    <cellStyle name="好_指标四_人大审议法定民生支出" xfId="2048"/>
    <cellStyle name="好_指标四_社保基金预算+国有资本经营预算" xfId="2049"/>
    <cellStyle name="好_指标五" xfId="2050"/>
    <cellStyle name="好_指标五_2013.2.27文教口预算建议汇总表(第一次会后修改)" xfId="2051"/>
    <cellStyle name="好_指标五_2013各科项目预算0322" xfId="2052"/>
    <cellStyle name="好_指标五_2014年市级预算提交人大财经委审议草案" xfId="2053"/>
    <cellStyle name="好_指标五_Book1" xfId="2054"/>
    <cellStyle name="好_指标五_分单位预算" xfId="2055"/>
    <cellStyle name="好_指标五_人大审议法定民生支出" xfId="2056"/>
    <cellStyle name="好_指标五_社保基金预算+国有资本经营预算" xfId="2057"/>
    <cellStyle name="后继超级链接" xfId="2058"/>
    <cellStyle name="后继超链接" xfId="2059"/>
    <cellStyle name="汇总 2" xfId="2060"/>
    <cellStyle name="汇总 2 2" xfId="2061"/>
    <cellStyle name="汇总 2 3" xfId="2062"/>
    <cellStyle name="汇总 2_2012年文教科审核单位目预算(修改后)" xfId="2063"/>
    <cellStyle name="汇总 3" xfId="2064"/>
    <cellStyle name="货币 2" xfId="2065"/>
    <cellStyle name="货币 2 2" xfId="2066"/>
    <cellStyle name="貨幣 [0]_SGV" xfId="2067"/>
    <cellStyle name="貨幣_SGV" xfId="2068"/>
    <cellStyle name="计算 2" xfId="2069"/>
    <cellStyle name="计算 2 2" xfId="2070"/>
    <cellStyle name="计算 2 3" xfId="2071"/>
    <cellStyle name="计算 2_2012年文教科审核单位目预算(修改后)" xfId="2072"/>
    <cellStyle name="计算 3" xfId="2073"/>
    <cellStyle name="检查单元格 2" xfId="2074"/>
    <cellStyle name="检查单元格 2 2" xfId="2075"/>
    <cellStyle name="检查单元格 2 3" xfId="2076"/>
    <cellStyle name="检查单元格 2_2012年文教科审核单位目预算(修改后)" xfId="2077"/>
    <cellStyle name="检查单元格 3" xfId="2078"/>
    <cellStyle name="解释性文本 2" xfId="2079"/>
    <cellStyle name="解释性文本 2 2" xfId="2080"/>
    <cellStyle name="解释性文本 2 3" xfId="2081"/>
    <cellStyle name="解释性文本 2_2012年文教科审核单位目预算(修改后)" xfId="2082"/>
    <cellStyle name="解释性文本 3" xfId="2083"/>
    <cellStyle name="借出原因" xfId="2084"/>
    <cellStyle name="警告文本 2" xfId="2085"/>
    <cellStyle name="警告文本 2 2" xfId="2086"/>
    <cellStyle name="警告文本 2 3" xfId="2087"/>
    <cellStyle name="警告文本 2_2012年文教科审核单位目预算(修改后)" xfId="2088"/>
    <cellStyle name="警告文本 3" xfId="2089"/>
    <cellStyle name="链接单元格 2" xfId="2090"/>
    <cellStyle name="链接单元格 2 2" xfId="2091"/>
    <cellStyle name="链接单元格 2 3" xfId="2092"/>
    <cellStyle name="链接单元格 2_2012年文教科审核单位目预算(修改后)" xfId="2093"/>
    <cellStyle name="链接单元格 3" xfId="2094"/>
    <cellStyle name="霓付 [0]_ +Foil &amp; -FOIL &amp; PAPER" xfId="2100"/>
    <cellStyle name="霓付_ +Foil &amp; -FOIL &amp; PAPER" xfId="2101"/>
    <cellStyle name="烹拳 [0]_ +Foil &amp; -FOIL &amp; PAPER" xfId="2102"/>
    <cellStyle name="烹拳_ +Foil &amp; -FOIL &amp; PAPER" xfId="2103"/>
    <cellStyle name="普通_ 白土" xfId="2104"/>
    <cellStyle name="千分位[0]_ 白土" xfId="2105"/>
    <cellStyle name="千分位_ 白土" xfId="2106"/>
    <cellStyle name="千位[0]_ 方正PC" xfId="2107"/>
    <cellStyle name="千位_ 方正PC" xfId="2108"/>
    <cellStyle name="千位分隔" xfId="1" builtinId="3"/>
    <cellStyle name="千位分隔 2" xfId="2109"/>
    <cellStyle name="千位分隔 3" xfId="2110"/>
    <cellStyle name="千位分隔[0] 19" xfId="2111"/>
    <cellStyle name="千位分隔[0] 2" xfId="2112"/>
    <cellStyle name="千位分隔[0] 21" xfId="2113"/>
    <cellStyle name="千位分隔[0] 25" xfId="2114"/>
    <cellStyle name="钎霖_4岿角利" xfId="2115"/>
    <cellStyle name="强调 1" xfId="2116"/>
    <cellStyle name="强调 2" xfId="2117"/>
    <cellStyle name="强调 3" xfId="2118"/>
    <cellStyle name="强调文字颜色 1 2" xfId="2119"/>
    <cellStyle name="强调文字颜色 1 2 2" xfId="2120"/>
    <cellStyle name="强调文字颜色 1 2 3" xfId="2121"/>
    <cellStyle name="强调文字颜色 1 2_2012年文教科审核单位目预算(修改后)" xfId="2122"/>
    <cellStyle name="强调文字颜色 1 3" xfId="2123"/>
    <cellStyle name="强调文字颜色 2 2" xfId="2124"/>
    <cellStyle name="强调文字颜色 2 2 2" xfId="2125"/>
    <cellStyle name="强调文字颜色 2 2 3" xfId="2126"/>
    <cellStyle name="强调文字颜色 2 2_2012年文教科审核单位目预算(修改后)" xfId="2127"/>
    <cellStyle name="强调文字颜色 2 3" xfId="2128"/>
    <cellStyle name="强调文字颜色 3 2" xfId="2129"/>
    <cellStyle name="强调文字颜色 3 2 2" xfId="2130"/>
    <cellStyle name="强调文字颜色 3 2 3" xfId="2131"/>
    <cellStyle name="强调文字颜色 3 2_2012年文教科审核单位目预算(修改后)" xfId="2132"/>
    <cellStyle name="强调文字颜色 3 3" xfId="2133"/>
    <cellStyle name="强调文字颜色 4 2" xfId="2134"/>
    <cellStyle name="强调文字颜色 4 2 2" xfId="2135"/>
    <cellStyle name="强调文字颜色 4 2 3" xfId="2136"/>
    <cellStyle name="强调文字颜色 4 2_2012年文教科审核单位目预算(修改后)" xfId="2137"/>
    <cellStyle name="强调文字颜色 4 3" xfId="2138"/>
    <cellStyle name="强调文字颜色 5 2" xfId="2139"/>
    <cellStyle name="强调文字颜色 5 2 2" xfId="2140"/>
    <cellStyle name="强调文字颜色 5 2 3" xfId="2141"/>
    <cellStyle name="强调文字颜色 5 2_2012年文教科审核单位目预算(修改后)" xfId="2142"/>
    <cellStyle name="强调文字颜色 5 3" xfId="2143"/>
    <cellStyle name="强调文字颜色 6 2" xfId="2144"/>
    <cellStyle name="强调文字颜色 6 2 2" xfId="2145"/>
    <cellStyle name="强调文字颜色 6 2 3" xfId="2146"/>
    <cellStyle name="强调文字颜色 6 2_2012年文教科审核单位目预算(修改后)" xfId="2147"/>
    <cellStyle name="强调文字颜色 6 3" xfId="2148"/>
    <cellStyle name="日期" xfId="2149"/>
    <cellStyle name="商品名称" xfId="2150"/>
    <cellStyle name="适中 2" xfId="2151"/>
    <cellStyle name="适中 2 2" xfId="2152"/>
    <cellStyle name="适中 2 3" xfId="2153"/>
    <cellStyle name="适中 2_2012年文教科审核单位目预算(修改后)" xfId="2154"/>
    <cellStyle name="适中 3" xfId="2155"/>
    <cellStyle name="输出 2" xfId="2156"/>
    <cellStyle name="输出 2 2" xfId="2157"/>
    <cellStyle name="输出 2 3" xfId="2158"/>
    <cellStyle name="输出 2_2012年文教科审核单位目预算(修改后)" xfId="2159"/>
    <cellStyle name="输出 3" xfId="2160"/>
    <cellStyle name="输入 2" xfId="2161"/>
    <cellStyle name="输入 2 2" xfId="2162"/>
    <cellStyle name="输入 2 3" xfId="2163"/>
    <cellStyle name="输入 2_2012年文教科审核单位目预算(修改后)" xfId="2164"/>
    <cellStyle name="输入 3" xfId="2165"/>
    <cellStyle name="数量" xfId="2166"/>
    <cellStyle name="数字" xfId="2167"/>
    <cellStyle name="㼿㼿㼿㼿㼿㼿" xfId="2180"/>
    <cellStyle name="㼿㼿㼿㼿㼿㼿㼿㼿㼿㼿㼿?" xfId="2181"/>
    <cellStyle name="未定义" xfId="2168"/>
    <cellStyle name="小数" xfId="2169"/>
    <cellStyle name="样式 1" xfId="2170"/>
    <cellStyle name="一般_SGV" xfId="2171"/>
    <cellStyle name="昗弨_Pacific Region P&amp;L" xfId="2172"/>
    <cellStyle name="寘嬫愗傝 [0.00]_Region Orders (2)" xfId="2173"/>
    <cellStyle name="寘嬫愗傝_Region Orders (2)" xfId="2174"/>
    <cellStyle name="注释 2" xfId="2175"/>
    <cellStyle name="注释 2 2" xfId="2176"/>
    <cellStyle name="注释 2 3" xfId="2177"/>
    <cellStyle name="注释 2_2013.2.27文教口预算建议汇总表(第一次会后修改)" xfId="2178"/>
    <cellStyle name="注释 3" xfId="2179"/>
    <cellStyle name="콤마 [0]_BOILER-CO1" xfId="2095"/>
    <cellStyle name="콤마_BOILER-CO1" xfId="2096"/>
    <cellStyle name="통화 [0]_BOILER-CO1" xfId="2097"/>
    <cellStyle name="통화_BOILER-CO1" xfId="2098"/>
    <cellStyle name="표준_0N-HANDLING " xfId="20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8889;&#21355;&#33521;\yskhwy2013&#24180;&#36164;&#26009;\&#25552;&#21069;&#21578;&#30693;&#19968;&#33324;&#19987;&#2745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12&#24180;10&#26376;&#20221;&#31185;&#23460;&#39044;&#31639;&#25191;&#348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9044;&#31639;&#31185;&#25991;&#20214;&#36164;&#26009;\2016&#24180;&#39044;&#31639;&#36164;&#26009;\2016&#24180;&#39044;&#31639;&#32534;&#21046;&#36164;&#26009;\&#20154;&#20195;&#20250;3.11\2016&#24180;&#20154;&#20195;&#20250;&#36164;&#26009;&#34920;&#65288;&#33609;&#26696;&#65289;0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9044;&#31639;&#31185;&#25991;&#20214;&#36164;&#26009;\2016&#24180;&#39044;&#31639;&#36164;&#26009;\2016&#24180;&#39044;&#31639;&#32534;&#21046;&#36164;&#26009;\&#20154;&#20195;&#20250;3.11\POWER%20ASSUMPTION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专款分县区"/>
      <sheetName val="专款万元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预留"/>
      <sheetName val="副市长"/>
      <sheetName val="重点项目明细"/>
      <sheetName val="分科室"/>
      <sheetName val="城建"/>
      <sheetName val="经建科"/>
      <sheetName val="农业"/>
      <sheetName val="企业科"/>
      <sheetName val="社保"/>
      <sheetName val="政法"/>
      <sheetName val="文教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11、2016年市级财政收入草案"/>
      <sheetName val="13、 市本级一般公共预算收支平衡表"/>
      <sheetName val="12、 市本级2016年一般公共预算支出款级"/>
      <sheetName val="14 、市本级2016年一般公共预算支出分经济科目"/>
      <sheetName val="15 、市本级2015年一般公共预算基本支出分经济科目"/>
      <sheetName val="16、按部门"/>
      <sheetName val="17、 2016年一般公共预算专项转移支付"/>
      <sheetName val="18、 2016年市本级政府性基金预算收入"/>
      <sheetName val="19 、2016年市本级政府性基金预算支出"/>
      <sheetName val="21、部门预算支出表"/>
      <sheetName val="20、重点"/>
      <sheetName val="22、部门单位情况表"/>
      <sheetName val="24、 市本级国有资本经营预算收支"/>
      <sheetName val="25、阳泉市社保基金预算收支"/>
    </sheetNames>
    <definedNames>
      <definedName name="Module.Prix_SMC" refersTo="#REF!" sheetId="7"/>
      <definedName name="Prix_SMC" refersTo="#REF!" sheetId="7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206"/>
  <sheetViews>
    <sheetView showZeros="0" tabSelected="1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N27" sqref="N27"/>
    </sheetView>
  </sheetViews>
  <sheetFormatPr defaultRowHeight="14.25"/>
  <cols>
    <col min="1" max="1" width="35.125" style="2" customWidth="1"/>
    <col min="2" max="2" width="18.5" style="10" customWidth="1"/>
    <col min="3" max="3" width="10.875" style="21" customWidth="1"/>
    <col min="4" max="4" width="8.25" style="17" customWidth="1"/>
    <col min="5" max="9" width="8.25" style="10" customWidth="1"/>
    <col min="10" max="10" width="11.875" style="10" customWidth="1"/>
    <col min="11" max="16384" width="9" style="2"/>
  </cols>
  <sheetData>
    <row r="1" spans="1:10">
      <c r="A1" s="1"/>
      <c r="B1" s="9"/>
      <c r="C1" s="20"/>
      <c r="E1" s="9"/>
      <c r="F1" s="9"/>
      <c r="G1" s="9"/>
      <c r="H1" s="9"/>
      <c r="I1" s="9"/>
      <c r="J1" s="9"/>
    </row>
    <row r="2" spans="1:10" ht="20.25">
      <c r="A2" s="3" t="s">
        <v>203</v>
      </c>
      <c r="B2" s="9"/>
      <c r="C2" s="20"/>
      <c r="D2" s="9"/>
      <c r="E2" s="9"/>
      <c r="F2" s="9"/>
      <c r="G2" s="9"/>
      <c r="H2" s="9"/>
      <c r="I2" s="9"/>
      <c r="J2" s="9"/>
    </row>
    <row r="3" spans="1:10">
      <c r="J3" s="10" t="s">
        <v>0</v>
      </c>
    </row>
    <row r="4" spans="1:10" ht="28.5">
      <c r="A4" s="4" t="s">
        <v>1</v>
      </c>
      <c r="B4" s="11" t="s">
        <v>198</v>
      </c>
      <c r="C4" s="22" t="s">
        <v>197</v>
      </c>
      <c r="D4" s="12" t="s">
        <v>2</v>
      </c>
      <c r="E4" s="12"/>
      <c r="F4" s="12"/>
      <c r="G4" s="12"/>
      <c r="H4" s="12"/>
      <c r="I4" s="12"/>
      <c r="J4" s="13"/>
    </row>
    <row r="5" spans="1:10" ht="24.75" customHeight="1">
      <c r="A5" s="5" t="s">
        <v>3</v>
      </c>
      <c r="B5" s="14" t="s">
        <v>4</v>
      </c>
      <c r="C5" s="23"/>
      <c r="D5" s="18" t="s">
        <v>5</v>
      </c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5" t="s">
        <v>11</v>
      </c>
    </row>
    <row r="6" spans="1:10" ht="12.75" customHeight="1">
      <c r="A6" s="6" t="s">
        <v>12</v>
      </c>
      <c r="B6" s="16">
        <f>+B7+B25+B47+B51+B71+B101+B118+B130+B173+B188+B199+B203+B195</f>
        <v>34650</v>
      </c>
      <c r="C6" s="24">
        <f>+B6-D6</f>
        <v>11480</v>
      </c>
      <c r="D6" s="19">
        <f t="shared" ref="D6" si="0">+D7+D25+D47+D51+D71+D101+D118+D130+D173+D188+D199+D203+D195</f>
        <v>23170</v>
      </c>
      <c r="E6" s="16">
        <f t="shared" ref="E6:J6" si="1">+E7+E25+E47+E51+E71+E101+E118+E130+E173+E188+E199+E203+E195</f>
        <v>11569</v>
      </c>
      <c r="F6" s="16">
        <f t="shared" si="1"/>
        <v>6609</v>
      </c>
      <c r="G6" s="16">
        <f t="shared" si="1"/>
        <v>2927</v>
      </c>
      <c r="H6" s="16">
        <f t="shared" si="1"/>
        <v>1138</v>
      </c>
      <c r="I6" s="16">
        <f t="shared" si="1"/>
        <v>863</v>
      </c>
      <c r="J6" s="16">
        <f t="shared" si="1"/>
        <v>64</v>
      </c>
    </row>
    <row r="7" spans="1:10" ht="12.75" customHeight="1">
      <c r="A7" s="6" t="s">
        <v>13</v>
      </c>
      <c r="B7" s="16">
        <f>+B8+B11+B16+B20+B23</f>
        <v>982</v>
      </c>
      <c r="C7" s="24">
        <f t="shared" ref="C7:C70" si="2">+B7-D7</f>
        <v>844</v>
      </c>
      <c r="D7" s="19">
        <f t="shared" ref="D7:J7" si="3">+D8+D11+D16+D20+D23</f>
        <v>138</v>
      </c>
      <c r="E7" s="16">
        <f t="shared" si="3"/>
        <v>41</v>
      </c>
      <c r="F7" s="16">
        <f t="shared" si="3"/>
        <v>44</v>
      </c>
      <c r="G7" s="16">
        <f t="shared" si="3"/>
        <v>14</v>
      </c>
      <c r="H7" s="16">
        <f t="shared" si="3"/>
        <v>21</v>
      </c>
      <c r="I7" s="16">
        <f t="shared" si="3"/>
        <v>15</v>
      </c>
      <c r="J7" s="16">
        <f t="shared" si="3"/>
        <v>3</v>
      </c>
    </row>
    <row r="8" spans="1:10" ht="12.75" customHeight="1">
      <c r="A8" s="6" t="s">
        <v>14</v>
      </c>
      <c r="B8" s="16">
        <f>+B9</f>
        <v>47</v>
      </c>
      <c r="C8" s="24">
        <f t="shared" si="2"/>
        <v>0</v>
      </c>
      <c r="D8" s="19">
        <f t="shared" ref="D8:D9" si="4">+D9</f>
        <v>47</v>
      </c>
      <c r="E8" s="16">
        <f t="shared" ref="E8:J9" si="5">+E9</f>
        <v>13</v>
      </c>
      <c r="F8" s="16">
        <f t="shared" si="5"/>
        <v>17</v>
      </c>
      <c r="G8" s="16">
        <f t="shared" si="5"/>
        <v>7</v>
      </c>
      <c r="H8" s="16">
        <f t="shared" si="5"/>
        <v>5</v>
      </c>
      <c r="I8" s="16">
        <f t="shared" si="5"/>
        <v>4</v>
      </c>
      <c r="J8" s="16">
        <f t="shared" si="5"/>
        <v>1</v>
      </c>
    </row>
    <row r="9" spans="1:10" ht="12.75" customHeight="1">
      <c r="A9" s="6" t="s">
        <v>15</v>
      </c>
      <c r="B9" s="16">
        <f>+B10</f>
        <v>47</v>
      </c>
      <c r="C9" s="24">
        <f t="shared" si="2"/>
        <v>0</v>
      </c>
      <c r="D9" s="19">
        <f t="shared" si="4"/>
        <v>47</v>
      </c>
      <c r="E9" s="16">
        <f t="shared" si="5"/>
        <v>13</v>
      </c>
      <c r="F9" s="16">
        <f t="shared" si="5"/>
        <v>17</v>
      </c>
      <c r="G9" s="16">
        <f t="shared" si="5"/>
        <v>7</v>
      </c>
      <c r="H9" s="16">
        <f t="shared" si="5"/>
        <v>5</v>
      </c>
      <c r="I9" s="16">
        <f t="shared" si="5"/>
        <v>4</v>
      </c>
      <c r="J9" s="16">
        <f t="shared" si="5"/>
        <v>1</v>
      </c>
    </row>
    <row r="10" spans="1:10" ht="12.75" customHeight="1">
      <c r="A10" s="7" t="s">
        <v>16</v>
      </c>
      <c r="B10" s="16">
        <v>47</v>
      </c>
      <c r="C10" s="24">
        <f t="shared" si="2"/>
        <v>0</v>
      </c>
      <c r="D10" s="18">
        <f t="shared" ref="D10:D70" si="6">SUM(E10:J10)</f>
        <v>47</v>
      </c>
      <c r="E10" s="16">
        <v>13</v>
      </c>
      <c r="F10" s="16">
        <v>17</v>
      </c>
      <c r="G10" s="16">
        <v>7</v>
      </c>
      <c r="H10" s="16">
        <v>5</v>
      </c>
      <c r="I10" s="16">
        <v>4</v>
      </c>
      <c r="J10" s="16">
        <v>1</v>
      </c>
    </row>
    <row r="11" spans="1:10" ht="12.75" customHeight="1">
      <c r="A11" s="6" t="s">
        <v>17</v>
      </c>
      <c r="B11" s="16">
        <f>+B12+B14</f>
        <v>707</v>
      </c>
      <c r="C11" s="24">
        <f t="shared" si="2"/>
        <v>671</v>
      </c>
      <c r="D11" s="19">
        <f t="shared" ref="D11" si="7">+D12+D14</f>
        <v>36</v>
      </c>
      <c r="E11" s="16">
        <f t="shared" ref="E11:J11" si="8">+E12+E14</f>
        <v>9</v>
      </c>
      <c r="F11" s="16">
        <f t="shared" si="8"/>
        <v>11</v>
      </c>
      <c r="G11" s="16">
        <f t="shared" si="8"/>
        <v>6</v>
      </c>
      <c r="H11" s="16">
        <f t="shared" si="8"/>
        <v>5</v>
      </c>
      <c r="I11" s="16">
        <f t="shared" si="8"/>
        <v>5</v>
      </c>
      <c r="J11" s="16">
        <f t="shared" si="8"/>
        <v>0</v>
      </c>
    </row>
    <row r="12" spans="1:10" ht="12.75" customHeight="1">
      <c r="A12" s="6" t="s">
        <v>18</v>
      </c>
      <c r="B12" s="16">
        <f>+B13</f>
        <v>38</v>
      </c>
      <c r="C12" s="24">
        <f t="shared" si="2"/>
        <v>2</v>
      </c>
      <c r="D12" s="19">
        <f t="shared" ref="D12" si="9">+D13</f>
        <v>36</v>
      </c>
      <c r="E12" s="16">
        <f t="shared" ref="E12:J12" si="10">+E13</f>
        <v>9</v>
      </c>
      <c r="F12" s="16">
        <f t="shared" si="10"/>
        <v>11</v>
      </c>
      <c r="G12" s="16">
        <f t="shared" si="10"/>
        <v>6</v>
      </c>
      <c r="H12" s="16">
        <f t="shared" si="10"/>
        <v>5</v>
      </c>
      <c r="I12" s="16">
        <f t="shared" si="10"/>
        <v>5</v>
      </c>
      <c r="J12" s="16">
        <f t="shared" si="10"/>
        <v>0</v>
      </c>
    </row>
    <row r="13" spans="1:10" ht="12.75" customHeight="1">
      <c r="A13" s="6" t="s">
        <v>19</v>
      </c>
      <c r="B13" s="16">
        <v>38</v>
      </c>
      <c r="C13" s="24">
        <f t="shared" si="2"/>
        <v>2</v>
      </c>
      <c r="D13" s="18">
        <f t="shared" si="6"/>
        <v>36</v>
      </c>
      <c r="E13" s="16">
        <v>9</v>
      </c>
      <c r="F13" s="16">
        <v>11</v>
      </c>
      <c r="G13" s="16">
        <v>6</v>
      </c>
      <c r="H13" s="16">
        <v>5</v>
      </c>
      <c r="I13" s="16">
        <v>5</v>
      </c>
      <c r="J13" s="16">
        <v>0</v>
      </c>
    </row>
    <row r="14" spans="1:10" ht="12.75" customHeight="1">
      <c r="A14" s="8" t="s">
        <v>20</v>
      </c>
      <c r="B14" s="16">
        <f>+B15</f>
        <v>669</v>
      </c>
      <c r="C14" s="24">
        <f t="shared" si="2"/>
        <v>669</v>
      </c>
      <c r="D14" s="19">
        <f t="shared" ref="D14" si="11">+D15</f>
        <v>0</v>
      </c>
      <c r="E14" s="16">
        <f t="shared" ref="E14:J14" si="12">+E15</f>
        <v>0</v>
      </c>
      <c r="F14" s="16">
        <f t="shared" si="12"/>
        <v>0</v>
      </c>
      <c r="G14" s="16">
        <f t="shared" si="12"/>
        <v>0</v>
      </c>
      <c r="H14" s="16">
        <f t="shared" si="12"/>
        <v>0</v>
      </c>
      <c r="I14" s="16">
        <f t="shared" si="12"/>
        <v>0</v>
      </c>
      <c r="J14" s="16">
        <f t="shared" si="12"/>
        <v>0</v>
      </c>
    </row>
    <row r="15" spans="1:10" ht="12.75" customHeight="1">
      <c r="A15" s="8" t="s">
        <v>21</v>
      </c>
      <c r="B15" s="16">
        <v>669</v>
      </c>
      <c r="C15" s="24">
        <f t="shared" si="2"/>
        <v>669</v>
      </c>
      <c r="D15" s="18">
        <f t="shared" si="6"/>
        <v>0</v>
      </c>
      <c r="E15" s="16"/>
      <c r="F15" s="16"/>
      <c r="G15" s="16"/>
      <c r="H15" s="16"/>
      <c r="I15" s="16"/>
      <c r="J15" s="16"/>
    </row>
    <row r="16" spans="1:10" ht="12.75" customHeight="1">
      <c r="A16" s="6" t="s">
        <v>22</v>
      </c>
      <c r="B16" s="16">
        <f>+B17</f>
        <v>62</v>
      </c>
      <c r="C16" s="24">
        <f t="shared" si="2"/>
        <v>22</v>
      </c>
      <c r="D16" s="19">
        <f t="shared" ref="D16" si="13">+D17</f>
        <v>40</v>
      </c>
      <c r="E16" s="16">
        <f t="shared" ref="E16:J16" si="14">+E17</f>
        <v>17</v>
      </c>
      <c r="F16" s="16">
        <f t="shared" si="14"/>
        <v>16</v>
      </c>
      <c r="G16" s="16">
        <f t="shared" si="14"/>
        <v>1</v>
      </c>
      <c r="H16" s="16">
        <f t="shared" si="14"/>
        <v>3</v>
      </c>
      <c r="I16" s="16">
        <f t="shared" si="14"/>
        <v>1</v>
      </c>
      <c r="J16" s="16">
        <f t="shared" si="14"/>
        <v>2</v>
      </c>
    </row>
    <row r="17" spans="1:10" ht="12.75" customHeight="1">
      <c r="A17" s="6" t="s">
        <v>23</v>
      </c>
      <c r="B17" s="16">
        <f>+B18+B19</f>
        <v>62</v>
      </c>
      <c r="C17" s="24">
        <f t="shared" si="2"/>
        <v>22</v>
      </c>
      <c r="D17" s="19">
        <f t="shared" ref="D17" si="15">+D18+D19</f>
        <v>40</v>
      </c>
      <c r="E17" s="16">
        <f t="shared" ref="E17:J17" si="16">+E18+E19</f>
        <v>17</v>
      </c>
      <c r="F17" s="16">
        <f t="shared" si="16"/>
        <v>16</v>
      </c>
      <c r="G17" s="16">
        <f t="shared" si="16"/>
        <v>1</v>
      </c>
      <c r="H17" s="16">
        <f t="shared" si="16"/>
        <v>3</v>
      </c>
      <c r="I17" s="16">
        <f t="shared" si="16"/>
        <v>1</v>
      </c>
      <c r="J17" s="16">
        <f t="shared" si="16"/>
        <v>2</v>
      </c>
    </row>
    <row r="18" spans="1:10" ht="12.75" customHeight="1">
      <c r="A18" s="6" t="s">
        <v>24</v>
      </c>
      <c r="B18" s="16">
        <v>9</v>
      </c>
      <c r="C18" s="24">
        <f t="shared" si="2"/>
        <v>0</v>
      </c>
      <c r="D18" s="18">
        <f t="shared" si="6"/>
        <v>9</v>
      </c>
      <c r="E18" s="16">
        <v>1</v>
      </c>
      <c r="F18" s="16">
        <v>1</v>
      </c>
      <c r="G18" s="16">
        <v>1</v>
      </c>
      <c r="H18" s="16">
        <v>3</v>
      </c>
      <c r="I18" s="16">
        <v>1</v>
      </c>
      <c r="J18" s="16">
        <v>2</v>
      </c>
    </row>
    <row r="19" spans="1:10" ht="12.75" customHeight="1">
      <c r="A19" s="6" t="s">
        <v>25</v>
      </c>
      <c r="B19" s="16">
        <v>53</v>
      </c>
      <c r="C19" s="24">
        <f t="shared" si="2"/>
        <v>22</v>
      </c>
      <c r="D19" s="18">
        <f t="shared" si="6"/>
        <v>31</v>
      </c>
      <c r="E19" s="16">
        <v>16</v>
      </c>
      <c r="F19" s="16">
        <v>15</v>
      </c>
      <c r="G19" s="16">
        <v>0</v>
      </c>
      <c r="H19" s="16">
        <v>0</v>
      </c>
      <c r="I19" s="16">
        <v>0</v>
      </c>
      <c r="J19" s="16">
        <v>0</v>
      </c>
    </row>
    <row r="20" spans="1:10" ht="12.75" customHeight="1">
      <c r="A20" s="6" t="s">
        <v>26</v>
      </c>
      <c r="B20" s="16">
        <f>+B21</f>
        <v>15</v>
      </c>
      <c r="C20" s="24">
        <f t="shared" si="2"/>
        <v>0</v>
      </c>
      <c r="D20" s="19">
        <f t="shared" ref="D20:D21" si="17">+D21</f>
        <v>15</v>
      </c>
      <c r="E20" s="16">
        <f t="shared" ref="E20:J21" si="18">+E21</f>
        <v>2</v>
      </c>
      <c r="F20" s="16">
        <f t="shared" si="18"/>
        <v>0</v>
      </c>
      <c r="G20" s="16">
        <f t="shared" si="18"/>
        <v>0</v>
      </c>
      <c r="H20" s="16">
        <f t="shared" si="18"/>
        <v>8</v>
      </c>
      <c r="I20" s="16">
        <f t="shared" si="18"/>
        <v>5</v>
      </c>
      <c r="J20" s="16">
        <f t="shared" si="18"/>
        <v>0</v>
      </c>
    </row>
    <row r="21" spans="1:10" ht="12.75" customHeight="1">
      <c r="A21" s="6" t="s">
        <v>27</v>
      </c>
      <c r="B21" s="16">
        <f>+B22</f>
        <v>15</v>
      </c>
      <c r="C21" s="24">
        <f t="shared" si="2"/>
        <v>0</v>
      </c>
      <c r="D21" s="19">
        <f t="shared" si="17"/>
        <v>15</v>
      </c>
      <c r="E21" s="16">
        <f t="shared" si="18"/>
        <v>2</v>
      </c>
      <c r="F21" s="16">
        <f t="shared" si="18"/>
        <v>0</v>
      </c>
      <c r="G21" s="16">
        <f t="shared" si="18"/>
        <v>0</v>
      </c>
      <c r="H21" s="16">
        <f t="shared" si="18"/>
        <v>8</v>
      </c>
      <c r="I21" s="16">
        <f t="shared" si="18"/>
        <v>5</v>
      </c>
      <c r="J21" s="16">
        <f t="shared" si="18"/>
        <v>0</v>
      </c>
    </row>
    <row r="22" spans="1:10" ht="12.75" customHeight="1">
      <c r="A22" s="6" t="s">
        <v>28</v>
      </c>
      <c r="B22" s="16">
        <v>15</v>
      </c>
      <c r="C22" s="24">
        <f t="shared" si="2"/>
        <v>0</v>
      </c>
      <c r="D22" s="18">
        <f t="shared" si="6"/>
        <v>15</v>
      </c>
      <c r="E22" s="16">
        <v>2</v>
      </c>
      <c r="F22" s="16">
        <v>0</v>
      </c>
      <c r="G22" s="16">
        <v>0</v>
      </c>
      <c r="H22" s="16">
        <v>8</v>
      </c>
      <c r="I22" s="16">
        <v>5</v>
      </c>
      <c r="J22" s="16">
        <v>0</v>
      </c>
    </row>
    <row r="23" spans="1:10" ht="12.75" customHeight="1">
      <c r="A23" s="6" t="s">
        <v>199</v>
      </c>
      <c r="B23" s="16">
        <f>+B24</f>
        <v>151</v>
      </c>
      <c r="C23" s="24">
        <f t="shared" si="2"/>
        <v>151</v>
      </c>
      <c r="D23" s="19">
        <f t="shared" ref="D23:J23" si="19">+D24</f>
        <v>0</v>
      </c>
      <c r="E23" s="16">
        <f t="shared" si="19"/>
        <v>0</v>
      </c>
      <c r="F23" s="16">
        <f t="shared" si="19"/>
        <v>0</v>
      </c>
      <c r="G23" s="16">
        <f t="shared" si="19"/>
        <v>0</v>
      </c>
      <c r="H23" s="16">
        <f t="shared" si="19"/>
        <v>0</v>
      </c>
      <c r="I23" s="16">
        <f t="shared" si="19"/>
        <v>0</v>
      </c>
      <c r="J23" s="16">
        <f t="shared" si="19"/>
        <v>0</v>
      </c>
    </row>
    <row r="24" spans="1:10" ht="12.75" customHeight="1">
      <c r="A24" s="6" t="s">
        <v>200</v>
      </c>
      <c r="B24" s="16">
        <v>151</v>
      </c>
      <c r="C24" s="24">
        <f t="shared" si="2"/>
        <v>151</v>
      </c>
      <c r="D24" s="18"/>
      <c r="E24" s="16"/>
      <c r="F24" s="16"/>
      <c r="G24" s="16"/>
      <c r="H24" s="16"/>
      <c r="I24" s="16"/>
      <c r="J24" s="16"/>
    </row>
    <row r="25" spans="1:10" ht="12.75" customHeight="1">
      <c r="A25" s="6" t="s">
        <v>29</v>
      </c>
      <c r="B25" s="16">
        <f>+B26+B29+B34+B41+B44</f>
        <v>2708</v>
      </c>
      <c r="C25" s="24">
        <f t="shared" si="2"/>
        <v>2640</v>
      </c>
      <c r="D25" s="19">
        <f t="shared" ref="D25" si="20">+D26+D29+D34+D41+D44</f>
        <v>68</v>
      </c>
      <c r="E25" s="16">
        <f t="shared" ref="E25:J25" si="21">+E26+E29+E34+E41+E44</f>
        <v>21</v>
      </c>
      <c r="F25" s="16">
        <f t="shared" si="21"/>
        <v>24</v>
      </c>
      <c r="G25" s="16">
        <f t="shared" si="21"/>
        <v>16</v>
      </c>
      <c r="H25" s="16">
        <f t="shared" si="21"/>
        <v>2</v>
      </c>
      <c r="I25" s="16">
        <f t="shared" si="21"/>
        <v>5</v>
      </c>
      <c r="J25" s="16">
        <f t="shared" si="21"/>
        <v>0</v>
      </c>
    </row>
    <row r="26" spans="1:10" ht="12.75" customHeight="1">
      <c r="A26" s="6" t="s">
        <v>30</v>
      </c>
      <c r="B26" s="16">
        <f>+B27</f>
        <v>0</v>
      </c>
      <c r="C26" s="24">
        <f t="shared" si="2"/>
        <v>-37</v>
      </c>
      <c r="D26" s="19">
        <f t="shared" ref="D26:D27" si="22">+D27</f>
        <v>37</v>
      </c>
      <c r="E26" s="16">
        <f t="shared" ref="E26:J27" si="23">+E27</f>
        <v>11</v>
      </c>
      <c r="F26" s="16">
        <f t="shared" si="23"/>
        <v>10</v>
      </c>
      <c r="G26" s="16">
        <f t="shared" si="23"/>
        <v>9</v>
      </c>
      <c r="H26" s="16">
        <f t="shared" si="23"/>
        <v>2</v>
      </c>
      <c r="I26" s="16">
        <f t="shared" si="23"/>
        <v>5</v>
      </c>
      <c r="J26" s="16">
        <f t="shared" si="23"/>
        <v>0</v>
      </c>
    </row>
    <row r="27" spans="1:10" ht="12.75" customHeight="1">
      <c r="A27" s="6" t="s">
        <v>31</v>
      </c>
      <c r="B27" s="16">
        <f>+B28</f>
        <v>0</v>
      </c>
      <c r="C27" s="24">
        <f t="shared" si="2"/>
        <v>-37</v>
      </c>
      <c r="D27" s="19">
        <f t="shared" si="22"/>
        <v>37</v>
      </c>
      <c r="E27" s="16">
        <f t="shared" si="23"/>
        <v>11</v>
      </c>
      <c r="F27" s="16">
        <f t="shared" si="23"/>
        <v>10</v>
      </c>
      <c r="G27" s="16">
        <f t="shared" si="23"/>
        <v>9</v>
      </c>
      <c r="H27" s="16">
        <f t="shared" si="23"/>
        <v>2</v>
      </c>
      <c r="I27" s="16">
        <f t="shared" si="23"/>
        <v>5</v>
      </c>
      <c r="J27" s="16">
        <f t="shared" si="23"/>
        <v>0</v>
      </c>
    </row>
    <row r="28" spans="1:10" ht="12.75" customHeight="1">
      <c r="A28" s="6" t="s">
        <v>32</v>
      </c>
      <c r="B28" s="16"/>
      <c r="C28" s="24">
        <f t="shared" si="2"/>
        <v>-37</v>
      </c>
      <c r="D28" s="18">
        <f t="shared" si="6"/>
        <v>37</v>
      </c>
      <c r="E28" s="16">
        <v>11</v>
      </c>
      <c r="F28" s="16">
        <v>10</v>
      </c>
      <c r="G28" s="16">
        <v>9</v>
      </c>
      <c r="H28" s="16">
        <v>2</v>
      </c>
      <c r="I28" s="16">
        <v>5</v>
      </c>
      <c r="J28" s="16">
        <v>0</v>
      </c>
    </row>
    <row r="29" spans="1:10" ht="12.75" customHeight="1">
      <c r="A29" s="8" t="s">
        <v>33</v>
      </c>
      <c r="B29" s="16">
        <f>+B30</f>
        <v>1659</v>
      </c>
      <c r="C29" s="24">
        <f t="shared" si="2"/>
        <v>1659</v>
      </c>
      <c r="D29" s="19">
        <f t="shared" ref="D29" si="24">+D30</f>
        <v>0</v>
      </c>
      <c r="E29" s="16">
        <f t="shared" ref="E29:J29" si="25">+E30</f>
        <v>0</v>
      </c>
      <c r="F29" s="16">
        <f t="shared" si="25"/>
        <v>0</v>
      </c>
      <c r="G29" s="16">
        <f t="shared" si="25"/>
        <v>0</v>
      </c>
      <c r="H29" s="16">
        <f t="shared" si="25"/>
        <v>0</v>
      </c>
      <c r="I29" s="16">
        <f t="shared" si="25"/>
        <v>0</v>
      </c>
      <c r="J29" s="16">
        <f t="shared" si="25"/>
        <v>0</v>
      </c>
    </row>
    <row r="30" spans="1:10" ht="12.75" customHeight="1">
      <c r="A30" s="8" t="s">
        <v>34</v>
      </c>
      <c r="B30" s="16">
        <f>+B31+B32+B33</f>
        <v>1659</v>
      </c>
      <c r="C30" s="24">
        <f t="shared" si="2"/>
        <v>1659</v>
      </c>
      <c r="D30" s="19">
        <f t="shared" ref="D30" si="26">+D31+D32+D33</f>
        <v>0</v>
      </c>
      <c r="E30" s="16">
        <f t="shared" ref="E30:J30" si="27">+E31+E32+E33</f>
        <v>0</v>
      </c>
      <c r="F30" s="16">
        <f t="shared" si="27"/>
        <v>0</v>
      </c>
      <c r="G30" s="16">
        <f t="shared" si="27"/>
        <v>0</v>
      </c>
      <c r="H30" s="16">
        <f t="shared" si="27"/>
        <v>0</v>
      </c>
      <c r="I30" s="16">
        <f t="shared" si="27"/>
        <v>0</v>
      </c>
      <c r="J30" s="16">
        <f t="shared" si="27"/>
        <v>0</v>
      </c>
    </row>
    <row r="31" spans="1:10" ht="12.75" customHeight="1">
      <c r="A31" s="8" t="s">
        <v>35</v>
      </c>
      <c r="B31" s="16">
        <v>181</v>
      </c>
      <c r="C31" s="24">
        <f t="shared" si="2"/>
        <v>181</v>
      </c>
      <c r="D31" s="18">
        <f t="shared" si="6"/>
        <v>0</v>
      </c>
      <c r="E31" s="16"/>
      <c r="F31" s="16"/>
      <c r="G31" s="16"/>
      <c r="H31" s="16"/>
      <c r="I31" s="16"/>
      <c r="J31" s="16"/>
    </row>
    <row r="32" spans="1:10" ht="12.75" customHeight="1">
      <c r="A32" s="8" t="s">
        <v>36</v>
      </c>
      <c r="B32" s="16">
        <v>89</v>
      </c>
      <c r="C32" s="24">
        <f t="shared" si="2"/>
        <v>89</v>
      </c>
      <c r="D32" s="18">
        <f t="shared" si="6"/>
        <v>0</v>
      </c>
      <c r="E32" s="16"/>
      <c r="F32" s="16"/>
      <c r="G32" s="16"/>
      <c r="H32" s="16"/>
      <c r="I32" s="16"/>
      <c r="J32" s="16"/>
    </row>
    <row r="33" spans="1:10" ht="12.75" customHeight="1">
      <c r="A33" s="8" t="s">
        <v>35</v>
      </c>
      <c r="B33" s="16">
        <v>1389</v>
      </c>
      <c r="C33" s="24">
        <f t="shared" si="2"/>
        <v>1389</v>
      </c>
      <c r="D33" s="18">
        <f t="shared" si="6"/>
        <v>0</v>
      </c>
      <c r="E33" s="16"/>
      <c r="F33" s="16"/>
      <c r="G33" s="16"/>
      <c r="H33" s="16"/>
      <c r="I33" s="16"/>
      <c r="J33" s="16"/>
    </row>
    <row r="34" spans="1:10" ht="12.75" customHeight="1">
      <c r="A34" s="8" t="s">
        <v>37</v>
      </c>
      <c r="B34" s="16">
        <f>+B35+B37+B39</f>
        <v>928</v>
      </c>
      <c r="C34" s="24">
        <f t="shared" si="2"/>
        <v>928</v>
      </c>
      <c r="D34" s="19">
        <f t="shared" ref="D34" si="28">+D35+D37+D39</f>
        <v>0</v>
      </c>
      <c r="E34" s="16">
        <f t="shared" ref="E34:J34" si="29">+E35+E37+E39</f>
        <v>0</v>
      </c>
      <c r="F34" s="16">
        <f t="shared" si="29"/>
        <v>0</v>
      </c>
      <c r="G34" s="16">
        <f t="shared" si="29"/>
        <v>0</v>
      </c>
      <c r="H34" s="16">
        <f t="shared" si="29"/>
        <v>0</v>
      </c>
      <c r="I34" s="16">
        <f t="shared" si="29"/>
        <v>0</v>
      </c>
      <c r="J34" s="16">
        <f t="shared" si="29"/>
        <v>0</v>
      </c>
    </row>
    <row r="35" spans="1:10" ht="12.75" customHeight="1">
      <c r="A35" s="8" t="s">
        <v>38</v>
      </c>
      <c r="B35" s="16">
        <f>+B36</f>
        <v>250</v>
      </c>
      <c r="C35" s="24">
        <f t="shared" si="2"/>
        <v>250</v>
      </c>
      <c r="D35" s="19">
        <f t="shared" ref="D35" si="30">+D36</f>
        <v>0</v>
      </c>
      <c r="E35" s="16">
        <f t="shared" ref="E35:J35" si="31">+E36</f>
        <v>0</v>
      </c>
      <c r="F35" s="16">
        <f t="shared" si="31"/>
        <v>0</v>
      </c>
      <c r="G35" s="16">
        <f t="shared" si="31"/>
        <v>0</v>
      </c>
      <c r="H35" s="16">
        <f t="shared" si="31"/>
        <v>0</v>
      </c>
      <c r="I35" s="16">
        <f t="shared" si="31"/>
        <v>0</v>
      </c>
      <c r="J35" s="16">
        <f t="shared" si="31"/>
        <v>0</v>
      </c>
    </row>
    <row r="36" spans="1:10" ht="12.75" customHeight="1">
      <c r="A36" s="8" t="s">
        <v>39</v>
      </c>
      <c r="B36" s="16">
        <v>250</v>
      </c>
      <c r="C36" s="24">
        <f t="shared" si="2"/>
        <v>250</v>
      </c>
      <c r="D36" s="18">
        <f t="shared" si="6"/>
        <v>0</v>
      </c>
      <c r="E36" s="16"/>
      <c r="F36" s="16"/>
      <c r="G36" s="16"/>
      <c r="H36" s="16"/>
      <c r="I36" s="16"/>
      <c r="J36" s="16"/>
    </row>
    <row r="37" spans="1:10" ht="12.75" customHeight="1">
      <c r="A37" s="8" t="s">
        <v>40</v>
      </c>
      <c r="B37" s="16">
        <f>+B38</f>
        <v>500</v>
      </c>
      <c r="C37" s="24">
        <f t="shared" si="2"/>
        <v>500</v>
      </c>
      <c r="D37" s="19">
        <f t="shared" ref="D37" si="32">+D38</f>
        <v>0</v>
      </c>
      <c r="E37" s="16">
        <f t="shared" ref="E37:J37" si="33">+E38</f>
        <v>0</v>
      </c>
      <c r="F37" s="16">
        <f t="shared" si="33"/>
        <v>0</v>
      </c>
      <c r="G37" s="16">
        <f t="shared" si="33"/>
        <v>0</v>
      </c>
      <c r="H37" s="16">
        <f t="shared" si="33"/>
        <v>0</v>
      </c>
      <c r="I37" s="16">
        <f t="shared" si="33"/>
        <v>0</v>
      </c>
      <c r="J37" s="16">
        <f t="shared" si="33"/>
        <v>0</v>
      </c>
    </row>
    <row r="38" spans="1:10" ht="12.75" customHeight="1">
      <c r="A38" s="8" t="s">
        <v>39</v>
      </c>
      <c r="B38" s="16">
        <v>500</v>
      </c>
      <c r="C38" s="24">
        <f t="shared" si="2"/>
        <v>500</v>
      </c>
      <c r="D38" s="18">
        <f t="shared" si="6"/>
        <v>0</v>
      </c>
      <c r="E38" s="16"/>
      <c r="F38" s="16"/>
      <c r="G38" s="16"/>
      <c r="H38" s="16"/>
      <c r="I38" s="16"/>
      <c r="J38" s="16"/>
    </row>
    <row r="39" spans="1:10" ht="12.75" customHeight="1">
      <c r="A39" s="8" t="s">
        <v>41</v>
      </c>
      <c r="B39" s="16">
        <f>+B40</f>
        <v>178</v>
      </c>
      <c r="C39" s="24">
        <f t="shared" si="2"/>
        <v>178</v>
      </c>
      <c r="D39" s="19">
        <f t="shared" ref="D39" si="34">+D40</f>
        <v>0</v>
      </c>
      <c r="E39" s="16">
        <f t="shared" ref="E39:J39" si="35">+E40</f>
        <v>0</v>
      </c>
      <c r="F39" s="16">
        <f t="shared" si="35"/>
        <v>0</v>
      </c>
      <c r="G39" s="16">
        <f t="shared" si="35"/>
        <v>0</v>
      </c>
      <c r="H39" s="16">
        <f t="shared" si="35"/>
        <v>0</v>
      </c>
      <c r="I39" s="16">
        <f t="shared" si="35"/>
        <v>0</v>
      </c>
      <c r="J39" s="16">
        <f t="shared" si="35"/>
        <v>0</v>
      </c>
    </row>
    <row r="40" spans="1:10" ht="12.75" customHeight="1">
      <c r="A40" s="8" t="s">
        <v>39</v>
      </c>
      <c r="B40" s="16">
        <v>178</v>
      </c>
      <c r="C40" s="24">
        <f t="shared" si="2"/>
        <v>178</v>
      </c>
      <c r="D40" s="18">
        <f t="shared" si="6"/>
        <v>0</v>
      </c>
      <c r="E40" s="16"/>
      <c r="F40" s="16"/>
      <c r="G40" s="16"/>
      <c r="H40" s="16"/>
      <c r="I40" s="16"/>
      <c r="J40" s="16"/>
    </row>
    <row r="41" spans="1:10" ht="12.75" customHeight="1">
      <c r="A41" s="6" t="s">
        <v>42</v>
      </c>
      <c r="B41" s="16">
        <f>+B42</f>
        <v>39</v>
      </c>
      <c r="C41" s="24">
        <f t="shared" si="2"/>
        <v>8</v>
      </c>
      <c r="D41" s="19">
        <f t="shared" ref="D41:D42" si="36">+D42</f>
        <v>31</v>
      </c>
      <c r="E41" s="16">
        <f t="shared" ref="E41:J42" si="37">+E42</f>
        <v>10</v>
      </c>
      <c r="F41" s="16">
        <f t="shared" si="37"/>
        <v>14</v>
      </c>
      <c r="G41" s="16">
        <f t="shared" si="37"/>
        <v>7</v>
      </c>
      <c r="H41" s="16">
        <f t="shared" si="37"/>
        <v>0</v>
      </c>
      <c r="I41" s="16">
        <f t="shared" si="37"/>
        <v>0</v>
      </c>
      <c r="J41" s="16">
        <f t="shared" si="37"/>
        <v>0</v>
      </c>
    </row>
    <row r="42" spans="1:10" ht="12.75" customHeight="1">
      <c r="A42" s="6" t="s">
        <v>43</v>
      </c>
      <c r="B42" s="16">
        <f>+B43</f>
        <v>39</v>
      </c>
      <c r="C42" s="24">
        <f t="shared" si="2"/>
        <v>8</v>
      </c>
      <c r="D42" s="19">
        <f t="shared" si="36"/>
        <v>31</v>
      </c>
      <c r="E42" s="16">
        <f t="shared" si="37"/>
        <v>10</v>
      </c>
      <c r="F42" s="16">
        <f t="shared" si="37"/>
        <v>14</v>
      </c>
      <c r="G42" s="16">
        <f t="shared" si="37"/>
        <v>7</v>
      </c>
      <c r="H42" s="16">
        <f t="shared" si="37"/>
        <v>0</v>
      </c>
      <c r="I42" s="16">
        <f t="shared" si="37"/>
        <v>0</v>
      </c>
      <c r="J42" s="16">
        <f t="shared" si="37"/>
        <v>0</v>
      </c>
    </row>
    <row r="43" spans="1:10" ht="12.75" customHeight="1">
      <c r="A43" s="6" t="s">
        <v>44</v>
      </c>
      <c r="B43" s="16">
        <v>39</v>
      </c>
      <c r="C43" s="24">
        <f t="shared" si="2"/>
        <v>8</v>
      </c>
      <c r="D43" s="18">
        <f t="shared" si="6"/>
        <v>31</v>
      </c>
      <c r="E43" s="16">
        <v>10</v>
      </c>
      <c r="F43" s="16">
        <v>14</v>
      </c>
      <c r="G43" s="16">
        <v>7</v>
      </c>
      <c r="H43" s="16">
        <v>0</v>
      </c>
      <c r="I43" s="16">
        <v>0</v>
      </c>
      <c r="J43" s="16">
        <v>0</v>
      </c>
    </row>
    <row r="44" spans="1:10" ht="12.75" customHeight="1">
      <c r="A44" s="8" t="s">
        <v>45</v>
      </c>
      <c r="B44" s="16">
        <f>+B45</f>
        <v>82</v>
      </c>
      <c r="C44" s="24">
        <f t="shared" si="2"/>
        <v>82</v>
      </c>
      <c r="D44" s="19">
        <f t="shared" ref="D44:D45" si="38">+D45</f>
        <v>0</v>
      </c>
      <c r="E44" s="16">
        <f t="shared" ref="E44:J45" si="39">+E45</f>
        <v>0</v>
      </c>
      <c r="F44" s="16">
        <f t="shared" si="39"/>
        <v>0</v>
      </c>
      <c r="G44" s="16">
        <f t="shared" si="39"/>
        <v>0</v>
      </c>
      <c r="H44" s="16">
        <f t="shared" si="39"/>
        <v>0</v>
      </c>
      <c r="I44" s="16">
        <f t="shared" si="39"/>
        <v>0</v>
      </c>
      <c r="J44" s="16">
        <f t="shared" si="39"/>
        <v>0</v>
      </c>
    </row>
    <row r="45" spans="1:10" ht="12.75" customHeight="1">
      <c r="A45" s="8" t="s">
        <v>46</v>
      </c>
      <c r="B45" s="16">
        <f>+B46</f>
        <v>82</v>
      </c>
      <c r="C45" s="24">
        <f t="shared" si="2"/>
        <v>82</v>
      </c>
      <c r="D45" s="19">
        <f t="shared" si="38"/>
        <v>0</v>
      </c>
      <c r="E45" s="16">
        <f t="shared" si="39"/>
        <v>0</v>
      </c>
      <c r="F45" s="16">
        <f t="shared" si="39"/>
        <v>0</v>
      </c>
      <c r="G45" s="16">
        <f t="shared" si="39"/>
        <v>0</v>
      </c>
      <c r="H45" s="16">
        <f t="shared" si="39"/>
        <v>0</v>
      </c>
      <c r="I45" s="16">
        <f t="shared" si="39"/>
        <v>0</v>
      </c>
      <c r="J45" s="16">
        <f t="shared" si="39"/>
        <v>0</v>
      </c>
    </row>
    <row r="46" spans="1:10" ht="12.75" customHeight="1">
      <c r="A46" s="8" t="s">
        <v>47</v>
      </c>
      <c r="B46" s="16">
        <v>82</v>
      </c>
      <c r="C46" s="24">
        <f t="shared" si="2"/>
        <v>82</v>
      </c>
      <c r="D46" s="18">
        <f t="shared" si="6"/>
        <v>0</v>
      </c>
      <c r="E46" s="16"/>
      <c r="F46" s="16"/>
      <c r="G46" s="16"/>
      <c r="H46" s="16"/>
      <c r="I46" s="16"/>
      <c r="J46" s="16"/>
    </row>
    <row r="47" spans="1:10" ht="12.75" customHeight="1">
      <c r="A47" s="6" t="s">
        <v>48</v>
      </c>
      <c r="B47" s="16">
        <f>+B48</f>
        <v>102</v>
      </c>
      <c r="C47" s="24">
        <f t="shared" si="2"/>
        <v>2</v>
      </c>
      <c r="D47" s="19">
        <f t="shared" ref="D47:D49" si="40">+D48</f>
        <v>100</v>
      </c>
      <c r="E47" s="16">
        <f t="shared" ref="E47:J49" si="41">+E48</f>
        <v>0</v>
      </c>
      <c r="F47" s="16">
        <f t="shared" si="41"/>
        <v>0</v>
      </c>
      <c r="G47" s="16">
        <f t="shared" si="41"/>
        <v>0</v>
      </c>
      <c r="H47" s="16">
        <f t="shared" si="41"/>
        <v>0</v>
      </c>
      <c r="I47" s="16">
        <f t="shared" si="41"/>
        <v>100</v>
      </c>
      <c r="J47" s="16">
        <f t="shared" si="41"/>
        <v>0</v>
      </c>
    </row>
    <row r="48" spans="1:10" ht="12.75" customHeight="1">
      <c r="A48" s="6" t="s">
        <v>49</v>
      </c>
      <c r="B48" s="16">
        <f>+B49</f>
        <v>102</v>
      </c>
      <c r="C48" s="24">
        <f t="shared" si="2"/>
        <v>2</v>
      </c>
      <c r="D48" s="19">
        <f t="shared" si="40"/>
        <v>100</v>
      </c>
      <c r="E48" s="16">
        <f t="shared" si="41"/>
        <v>0</v>
      </c>
      <c r="F48" s="16">
        <f t="shared" si="41"/>
        <v>0</v>
      </c>
      <c r="G48" s="16">
        <f t="shared" si="41"/>
        <v>0</v>
      </c>
      <c r="H48" s="16">
        <f t="shared" si="41"/>
        <v>0</v>
      </c>
      <c r="I48" s="16">
        <f t="shared" si="41"/>
        <v>100</v>
      </c>
      <c r="J48" s="16">
        <f t="shared" si="41"/>
        <v>0</v>
      </c>
    </row>
    <row r="49" spans="1:10" ht="12.75" customHeight="1">
      <c r="A49" s="6" t="s">
        <v>50</v>
      </c>
      <c r="B49" s="16">
        <f>+B50</f>
        <v>102</v>
      </c>
      <c r="C49" s="24">
        <f t="shared" si="2"/>
        <v>2</v>
      </c>
      <c r="D49" s="19">
        <f t="shared" si="40"/>
        <v>100</v>
      </c>
      <c r="E49" s="16">
        <f t="shared" si="41"/>
        <v>0</v>
      </c>
      <c r="F49" s="16">
        <f t="shared" si="41"/>
        <v>0</v>
      </c>
      <c r="G49" s="16">
        <f t="shared" si="41"/>
        <v>0</v>
      </c>
      <c r="H49" s="16">
        <f t="shared" si="41"/>
        <v>0</v>
      </c>
      <c r="I49" s="16">
        <f t="shared" si="41"/>
        <v>100</v>
      </c>
      <c r="J49" s="16">
        <f t="shared" si="41"/>
        <v>0</v>
      </c>
    </row>
    <row r="50" spans="1:10" ht="12.75" customHeight="1">
      <c r="A50" s="6" t="s">
        <v>51</v>
      </c>
      <c r="B50" s="16">
        <v>102</v>
      </c>
      <c r="C50" s="24">
        <f t="shared" si="2"/>
        <v>2</v>
      </c>
      <c r="D50" s="18">
        <f t="shared" si="6"/>
        <v>100</v>
      </c>
      <c r="E50" s="16">
        <v>0</v>
      </c>
      <c r="F50" s="16">
        <v>0</v>
      </c>
      <c r="G50" s="16">
        <v>0</v>
      </c>
      <c r="H50" s="16">
        <v>0</v>
      </c>
      <c r="I50" s="16">
        <v>100</v>
      </c>
      <c r="J50" s="16">
        <v>0</v>
      </c>
    </row>
    <row r="51" spans="1:10" ht="12.75" customHeight="1">
      <c r="A51" s="6" t="s">
        <v>52</v>
      </c>
      <c r="B51" s="16">
        <f>+B52+B57+B60+B63</f>
        <v>1767</v>
      </c>
      <c r="C51" s="24">
        <f t="shared" si="2"/>
        <v>1557</v>
      </c>
      <c r="D51" s="19">
        <f t="shared" ref="D51" si="42">+D52+D57+D60+D63+D55</f>
        <v>210</v>
      </c>
      <c r="E51" s="16">
        <f t="shared" ref="E51:J51" si="43">+E52+E57+E60+E63+E55</f>
        <v>120</v>
      </c>
      <c r="F51" s="16">
        <f t="shared" si="43"/>
        <v>90</v>
      </c>
      <c r="G51" s="16">
        <f t="shared" si="43"/>
        <v>0</v>
      </c>
      <c r="H51" s="16">
        <f t="shared" si="43"/>
        <v>0</v>
      </c>
      <c r="I51" s="16">
        <f t="shared" si="43"/>
        <v>0</v>
      </c>
      <c r="J51" s="16">
        <f t="shared" si="43"/>
        <v>0</v>
      </c>
    </row>
    <row r="52" spans="1:10" ht="12.75" customHeight="1">
      <c r="A52" s="8" t="s">
        <v>202</v>
      </c>
      <c r="B52" s="16">
        <f>+B53+B55</f>
        <v>60</v>
      </c>
      <c r="C52" s="24">
        <f t="shared" si="2"/>
        <v>60</v>
      </c>
      <c r="D52" s="19">
        <f t="shared" ref="D52:J52" si="44">+D53+D55</f>
        <v>0</v>
      </c>
      <c r="E52" s="16">
        <f t="shared" si="44"/>
        <v>0</v>
      </c>
      <c r="F52" s="16">
        <f t="shared" si="44"/>
        <v>0</v>
      </c>
      <c r="G52" s="16">
        <f t="shared" si="44"/>
        <v>0</v>
      </c>
      <c r="H52" s="16">
        <f t="shared" si="44"/>
        <v>0</v>
      </c>
      <c r="I52" s="16">
        <f t="shared" si="44"/>
        <v>0</v>
      </c>
      <c r="J52" s="16">
        <f t="shared" si="44"/>
        <v>0</v>
      </c>
    </row>
    <row r="53" spans="1:10" ht="12.75" customHeight="1">
      <c r="A53" s="8" t="s">
        <v>201</v>
      </c>
      <c r="B53" s="16">
        <f>+B54</f>
        <v>40</v>
      </c>
      <c r="C53" s="24">
        <f t="shared" si="2"/>
        <v>40</v>
      </c>
      <c r="D53" s="18">
        <f t="shared" si="6"/>
        <v>0</v>
      </c>
      <c r="E53" s="16"/>
      <c r="F53" s="16"/>
      <c r="G53" s="16"/>
      <c r="H53" s="16"/>
      <c r="I53" s="16"/>
      <c r="J53" s="16"/>
    </row>
    <row r="54" spans="1:10" ht="12.75" customHeight="1">
      <c r="A54" s="8" t="s">
        <v>53</v>
      </c>
      <c r="B54" s="16">
        <v>40</v>
      </c>
      <c r="C54" s="24">
        <f t="shared" si="2"/>
        <v>40</v>
      </c>
      <c r="D54" s="18">
        <f t="shared" si="6"/>
        <v>0</v>
      </c>
      <c r="E54" s="16"/>
      <c r="F54" s="16"/>
      <c r="G54" s="16"/>
      <c r="H54" s="16"/>
      <c r="I54" s="16"/>
      <c r="J54" s="16"/>
    </row>
    <row r="55" spans="1:10" ht="12.75" customHeight="1">
      <c r="A55" s="8" t="s">
        <v>54</v>
      </c>
      <c r="B55" s="16">
        <f>+B56</f>
        <v>20</v>
      </c>
      <c r="C55" s="24">
        <f t="shared" si="2"/>
        <v>20</v>
      </c>
      <c r="D55" s="19">
        <f t="shared" ref="D55" si="45">+D56</f>
        <v>0</v>
      </c>
      <c r="E55" s="16">
        <f t="shared" ref="E55:J55" si="46">+E56</f>
        <v>0</v>
      </c>
      <c r="F55" s="16">
        <f t="shared" si="46"/>
        <v>0</v>
      </c>
      <c r="G55" s="16">
        <f t="shared" si="46"/>
        <v>0</v>
      </c>
      <c r="H55" s="16">
        <f t="shared" si="46"/>
        <v>0</v>
      </c>
      <c r="I55" s="16">
        <f t="shared" si="46"/>
        <v>0</v>
      </c>
      <c r="J55" s="16">
        <f t="shared" si="46"/>
        <v>0</v>
      </c>
    </row>
    <row r="56" spans="1:10" ht="12.75" customHeight="1">
      <c r="A56" s="8" t="s">
        <v>55</v>
      </c>
      <c r="B56" s="16">
        <v>20</v>
      </c>
      <c r="C56" s="24">
        <f t="shared" si="2"/>
        <v>20</v>
      </c>
      <c r="D56" s="18">
        <f t="shared" si="6"/>
        <v>0</v>
      </c>
      <c r="E56" s="16"/>
      <c r="F56" s="16"/>
      <c r="G56" s="16"/>
      <c r="H56" s="16"/>
      <c r="I56" s="16"/>
      <c r="J56" s="16"/>
    </row>
    <row r="57" spans="1:10" ht="12.75" customHeight="1">
      <c r="A57" s="6" t="s">
        <v>56</v>
      </c>
      <c r="B57" s="16">
        <f>+B58</f>
        <v>469</v>
      </c>
      <c r="C57" s="24">
        <f t="shared" si="2"/>
        <v>419</v>
      </c>
      <c r="D57" s="19">
        <f t="shared" ref="D57:D58" si="47">+D58</f>
        <v>50</v>
      </c>
      <c r="E57" s="16">
        <f t="shared" ref="E57:J58" si="48">+E58</f>
        <v>0</v>
      </c>
      <c r="F57" s="16">
        <f t="shared" si="48"/>
        <v>50</v>
      </c>
      <c r="G57" s="16">
        <f t="shared" si="48"/>
        <v>0</v>
      </c>
      <c r="H57" s="16">
        <f t="shared" si="48"/>
        <v>0</v>
      </c>
      <c r="I57" s="16">
        <f t="shared" si="48"/>
        <v>0</v>
      </c>
      <c r="J57" s="16">
        <f t="shared" si="48"/>
        <v>0</v>
      </c>
    </row>
    <row r="58" spans="1:10" ht="12.75" customHeight="1">
      <c r="A58" s="6" t="s">
        <v>57</v>
      </c>
      <c r="B58" s="16">
        <f>+B59</f>
        <v>469</v>
      </c>
      <c r="C58" s="24">
        <f t="shared" si="2"/>
        <v>419</v>
      </c>
      <c r="D58" s="19">
        <f t="shared" si="47"/>
        <v>50</v>
      </c>
      <c r="E58" s="16">
        <f t="shared" si="48"/>
        <v>0</v>
      </c>
      <c r="F58" s="16">
        <f t="shared" si="48"/>
        <v>50</v>
      </c>
      <c r="G58" s="16">
        <f t="shared" si="48"/>
        <v>0</v>
      </c>
      <c r="H58" s="16">
        <f t="shared" si="48"/>
        <v>0</v>
      </c>
      <c r="I58" s="16">
        <f t="shared" si="48"/>
        <v>0</v>
      </c>
      <c r="J58" s="16">
        <f t="shared" si="48"/>
        <v>0</v>
      </c>
    </row>
    <row r="59" spans="1:10" ht="12.75" customHeight="1">
      <c r="A59" s="6" t="s">
        <v>58</v>
      </c>
      <c r="B59" s="16">
        <v>469</v>
      </c>
      <c r="C59" s="24">
        <f t="shared" si="2"/>
        <v>419</v>
      </c>
      <c r="D59" s="18">
        <f t="shared" si="6"/>
        <v>50</v>
      </c>
      <c r="E59" s="16">
        <v>0</v>
      </c>
      <c r="F59" s="16">
        <v>50</v>
      </c>
      <c r="G59" s="16">
        <v>0</v>
      </c>
      <c r="H59" s="16">
        <v>0</v>
      </c>
      <c r="I59" s="16">
        <v>0</v>
      </c>
      <c r="J59" s="16">
        <v>0</v>
      </c>
    </row>
    <row r="60" spans="1:10" ht="12.75" customHeight="1">
      <c r="A60" s="8" t="s">
        <v>59</v>
      </c>
      <c r="B60" s="16">
        <f>+B61</f>
        <v>188</v>
      </c>
      <c r="C60" s="24">
        <f t="shared" si="2"/>
        <v>188</v>
      </c>
      <c r="D60" s="19">
        <f t="shared" ref="D60:D61" si="49">+D61</f>
        <v>0</v>
      </c>
      <c r="E60" s="16">
        <f t="shared" ref="E60:J61" si="50">+E61</f>
        <v>0</v>
      </c>
      <c r="F60" s="16">
        <f t="shared" si="50"/>
        <v>0</v>
      </c>
      <c r="G60" s="16">
        <f t="shared" si="50"/>
        <v>0</v>
      </c>
      <c r="H60" s="16">
        <f t="shared" si="50"/>
        <v>0</v>
      </c>
      <c r="I60" s="16">
        <f t="shared" si="50"/>
        <v>0</v>
      </c>
      <c r="J60" s="16">
        <f t="shared" si="50"/>
        <v>0</v>
      </c>
    </row>
    <row r="61" spans="1:10" ht="12.75" customHeight="1">
      <c r="A61" s="8" t="s">
        <v>60</v>
      </c>
      <c r="B61" s="16">
        <f>+B62</f>
        <v>188</v>
      </c>
      <c r="C61" s="24">
        <f t="shared" si="2"/>
        <v>188</v>
      </c>
      <c r="D61" s="19">
        <f t="shared" si="49"/>
        <v>0</v>
      </c>
      <c r="E61" s="16">
        <f t="shared" si="50"/>
        <v>0</v>
      </c>
      <c r="F61" s="16">
        <f t="shared" si="50"/>
        <v>0</v>
      </c>
      <c r="G61" s="16">
        <f t="shared" si="50"/>
        <v>0</v>
      </c>
      <c r="H61" s="16">
        <f t="shared" si="50"/>
        <v>0</v>
      </c>
      <c r="I61" s="16">
        <f t="shared" si="50"/>
        <v>0</v>
      </c>
      <c r="J61" s="16">
        <f t="shared" si="50"/>
        <v>0</v>
      </c>
    </row>
    <row r="62" spans="1:10" ht="12.75" customHeight="1">
      <c r="A62" s="8" t="s">
        <v>61</v>
      </c>
      <c r="B62" s="16">
        <v>188</v>
      </c>
      <c r="C62" s="24">
        <f t="shared" si="2"/>
        <v>188</v>
      </c>
      <c r="D62" s="18">
        <f t="shared" si="6"/>
        <v>0</v>
      </c>
      <c r="E62" s="16"/>
      <c r="F62" s="16"/>
      <c r="G62" s="16"/>
      <c r="H62" s="16"/>
      <c r="I62" s="16"/>
      <c r="J62" s="16"/>
    </row>
    <row r="63" spans="1:10" ht="12.75" customHeight="1">
      <c r="A63" s="6" t="s">
        <v>62</v>
      </c>
      <c r="B63" s="16">
        <f>+B64+B66+B68</f>
        <v>1050</v>
      </c>
      <c r="C63" s="24">
        <f t="shared" si="2"/>
        <v>890</v>
      </c>
      <c r="D63" s="19">
        <f t="shared" ref="D63" si="51">+D64+D66+D68</f>
        <v>160</v>
      </c>
      <c r="E63" s="16">
        <f t="shared" ref="E63:J63" si="52">+E64+E66+E68</f>
        <v>120</v>
      </c>
      <c r="F63" s="16">
        <f t="shared" si="52"/>
        <v>40</v>
      </c>
      <c r="G63" s="16">
        <f t="shared" si="52"/>
        <v>0</v>
      </c>
      <c r="H63" s="16">
        <f t="shared" si="52"/>
        <v>0</v>
      </c>
      <c r="I63" s="16">
        <f t="shared" si="52"/>
        <v>0</v>
      </c>
      <c r="J63" s="16">
        <f t="shared" si="52"/>
        <v>0</v>
      </c>
    </row>
    <row r="64" spans="1:10" ht="12.75" customHeight="1">
      <c r="A64" s="8" t="s">
        <v>63</v>
      </c>
      <c r="B64" s="16">
        <f>+B65</f>
        <v>65</v>
      </c>
      <c r="C64" s="24">
        <f t="shared" si="2"/>
        <v>65</v>
      </c>
      <c r="D64" s="19">
        <f t="shared" ref="D64" si="53">+D65</f>
        <v>0</v>
      </c>
      <c r="E64" s="16">
        <f t="shared" ref="E64:J64" si="54">+E65</f>
        <v>0</v>
      </c>
      <c r="F64" s="16">
        <f t="shared" si="54"/>
        <v>0</v>
      </c>
      <c r="G64" s="16">
        <f t="shared" si="54"/>
        <v>0</v>
      </c>
      <c r="H64" s="16">
        <f t="shared" si="54"/>
        <v>0</v>
      </c>
      <c r="I64" s="16">
        <f t="shared" si="54"/>
        <v>0</v>
      </c>
      <c r="J64" s="16">
        <f t="shared" si="54"/>
        <v>0</v>
      </c>
    </row>
    <row r="65" spans="1:10" ht="12.75" customHeight="1">
      <c r="A65" s="8" t="s">
        <v>64</v>
      </c>
      <c r="B65" s="16">
        <v>65</v>
      </c>
      <c r="C65" s="24">
        <f t="shared" si="2"/>
        <v>65</v>
      </c>
      <c r="D65" s="18">
        <f t="shared" si="6"/>
        <v>0</v>
      </c>
      <c r="E65" s="16"/>
      <c r="F65" s="16"/>
      <c r="G65" s="16"/>
      <c r="H65" s="16"/>
      <c r="I65" s="16"/>
      <c r="J65" s="16"/>
    </row>
    <row r="66" spans="1:10" ht="12.75" customHeight="1">
      <c r="A66" s="6" t="s">
        <v>65</v>
      </c>
      <c r="B66" s="16">
        <f>+B67</f>
        <v>160</v>
      </c>
      <c r="C66" s="24">
        <f t="shared" si="2"/>
        <v>0</v>
      </c>
      <c r="D66" s="19">
        <f t="shared" ref="D66" si="55">+D67</f>
        <v>160</v>
      </c>
      <c r="E66" s="16">
        <f t="shared" ref="E66:J66" si="56">+E67</f>
        <v>120</v>
      </c>
      <c r="F66" s="16">
        <f t="shared" si="56"/>
        <v>40</v>
      </c>
      <c r="G66" s="16">
        <f t="shared" si="56"/>
        <v>0</v>
      </c>
      <c r="H66" s="16">
        <f t="shared" si="56"/>
        <v>0</v>
      </c>
      <c r="I66" s="16">
        <f t="shared" si="56"/>
        <v>0</v>
      </c>
      <c r="J66" s="16">
        <f t="shared" si="56"/>
        <v>0</v>
      </c>
    </row>
    <row r="67" spans="1:10" ht="12.75" customHeight="1">
      <c r="A67" s="6" t="s">
        <v>66</v>
      </c>
      <c r="B67" s="16">
        <v>160</v>
      </c>
      <c r="C67" s="24">
        <f t="shared" si="2"/>
        <v>0</v>
      </c>
      <c r="D67" s="18">
        <f t="shared" si="6"/>
        <v>160</v>
      </c>
      <c r="E67" s="16">
        <v>120</v>
      </c>
      <c r="F67" s="16">
        <v>40</v>
      </c>
      <c r="G67" s="16">
        <v>0</v>
      </c>
      <c r="H67" s="16">
        <v>0</v>
      </c>
      <c r="I67" s="16">
        <v>0</v>
      </c>
      <c r="J67" s="16">
        <v>0</v>
      </c>
    </row>
    <row r="68" spans="1:10" ht="12.75" customHeight="1">
      <c r="A68" s="8" t="s">
        <v>67</v>
      </c>
      <c r="B68" s="16">
        <f>+B69+B70</f>
        <v>825</v>
      </c>
      <c r="C68" s="24">
        <f t="shared" si="2"/>
        <v>825</v>
      </c>
      <c r="D68" s="19">
        <f t="shared" ref="D68" si="57">+D69+D70</f>
        <v>0</v>
      </c>
      <c r="E68" s="16">
        <f t="shared" ref="E68:J68" si="58">+E69+E70</f>
        <v>0</v>
      </c>
      <c r="F68" s="16">
        <f t="shared" si="58"/>
        <v>0</v>
      </c>
      <c r="G68" s="16">
        <f t="shared" si="58"/>
        <v>0</v>
      </c>
      <c r="H68" s="16">
        <f t="shared" si="58"/>
        <v>0</v>
      </c>
      <c r="I68" s="16">
        <f t="shared" si="58"/>
        <v>0</v>
      </c>
      <c r="J68" s="16">
        <f t="shared" si="58"/>
        <v>0</v>
      </c>
    </row>
    <row r="69" spans="1:10" ht="12.75" customHeight="1">
      <c r="A69" s="8" t="s">
        <v>68</v>
      </c>
      <c r="B69" s="16">
        <v>189</v>
      </c>
      <c r="C69" s="24">
        <f t="shared" si="2"/>
        <v>189</v>
      </c>
      <c r="D69" s="18">
        <f t="shared" si="6"/>
        <v>0</v>
      </c>
      <c r="E69" s="16"/>
      <c r="F69" s="16"/>
      <c r="G69" s="16"/>
      <c r="H69" s="16"/>
      <c r="I69" s="16"/>
      <c r="J69" s="16"/>
    </row>
    <row r="70" spans="1:10" ht="12.75" customHeight="1">
      <c r="A70" s="8" t="s">
        <v>61</v>
      </c>
      <c r="B70" s="16">
        <v>636</v>
      </c>
      <c r="C70" s="24">
        <f t="shared" si="2"/>
        <v>636</v>
      </c>
      <c r="D70" s="18">
        <f t="shared" si="6"/>
        <v>0</v>
      </c>
      <c r="E70" s="16"/>
      <c r="F70" s="16"/>
      <c r="G70" s="16"/>
      <c r="H70" s="16"/>
      <c r="I70" s="16"/>
      <c r="J70" s="16"/>
    </row>
    <row r="71" spans="1:10" ht="12.75" customHeight="1">
      <c r="A71" s="6" t="s">
        <v>69</v>
      </c>
      <c r="B71" s="16">
        <f>+B72+B75+B79+B88+B95+B98</f>
        <v>8616</v>
      </c>
      <c r="C71" s="24">
        <f t="shared" ref="C71:C134" si="59">+B71-D71</f>
        <v>3192</v>
      </c>
      <c r="D71" s="19">
        <f t="shared" ref="D71" si="60">+D72+D75+D79+D88+D95+D98</f>
        <v>5424</v>
      </c>
      <c r="E71" s="16">
        <f t="shared" ref="E71:J71" si="61">+E72+E75+E79+E88+E95+E98</f>
        <v>1541</v>
      </c>
      <c r="F71" s="16">
        <f t="shared" si="61"/>
        <v>1422</v>
      </c>
      <c r="G71" s="16">
        <f t="shared" si="61"/>
        <v>1102</v>
      </c>
      <c r="H71" s="16">
        <f t="shared" si="61"/>
        <v>856</v>
      </c>
      <c r="I71" s="16">
        <f t="shared" si="61"/>
        <v>487</v>
      </c>
      <c r="J71" s="16">
        <f t="shared" si="61"/>
        <v>16</v>
      </c>
    </row>
    <row r="72" spans="1:10" ht="12.75" customHeight="1">
      <c r="A72" s="6" t="s">
        <v>70</v>
      </c>
      <c r="B72" s="16">
        <f>+B73</f>
        <v>6707</v>
      </c>
      <c r="C72" s="24">
        <f t="shared" si="59"/>
        <v>3805</v>
      </c>
      <c r="D72" s="19">
        <f t="shared" ref="D72:D73" si="62">+D73</f>
        <v>2902</v>
      </c>
      <c r="E72" s="16">
        <f t="shared" ref="E72:J73" si="63">+E73</f>
        <v>748</v>
      </c>
      <c r="F72" s="16">
        <f t="shared" si="63"/>
        <v>751</v>
      </c>
      <c r="G72" s="16">
        <f t="shared" si="63"/>
        <v>679</v>
      </c>
      <c r="H72" s="16">
        <f t="shared" si="63"/>
        <v>452</v>
      </c>
      <c r="I72" s="16">
        <f t="shared" si="63"/>
        <v>256</v>
      </c>
      <c r="J72" s="16">
        <f t="shared" si="63"/>
        <v>16</v>
      </c>
    </row>
    <row r="73" spans="1:10" ht="12.75" customHeight="1">
      <c r="A73" s="6" t="s">
        <v>71</v>
      </c>
      <c r="B73" s="16">
        <f>+B74</f>
        <v>6707</v>
      </c>
      <c r="C73" s="24">
        <f t="shared" si="59"/>
        <v>3805</v>
      </c>
      <c r="D73" s="19">
        <f t="shared" si="62"/>
        <v>2902</v>
      </c>
      <c r="E73" s="16">
        <f t="shared" si="63"/>
        <v>748</v>
      </c>
      <c r="F73" s="16">
        <f t="shared" si="63"/>
        <v>751</v>
      </c>
      <c r="G73" s="16">
        <f t="shared" si="63"/>
        <v>679</v>
      </c>
      <c r="H73" s="16">
        <f t="shared" si="63"/>
        <v>452</v>
      </c>
      <c r="I73" s="16">
        <f t="shared" si="63"/>
        <v>256</v>
      </c>
      <c r="J73" s="16">
        <f t="shared" si="63"/>
        <v>16</v>
      </c>
    </row>
    <row r="74" spans="1:10" ht="12.75" customHeight="1">
      <c r="A74" s="6" t="s">
        <v>72</v>
      </c>
      <c r="B74" s="16">
        <v>6707</v>
      </c>
      <c r="C74" s="24">
        <f t="shared" si="59"/>
        <v>3805</v>
      </c>
      <c r="D74" s="18">
        <f t="shared" ref="D74:D135" si="64">SUM(E74:J74)</f>
        <v>2902</v>
      </c>
      <c r="E74" s="16">
        <v>748</v>
      </c>
      <c r="F74" s="16">
        <v>751</v>
      </c>
      <c r="G74" s="16">
        <v>679</v>
      </c>
      <c r="H74" s="16">
        <v>452</v>
      </c>
      <c r="I74" s="16">
        <v>256</v>
      </c>
      <c r="J74" s="16">
        <v>16</v>
      </c>
    </row>
    <row r="75" spans="1:10" ht="12.75" customHeight="1">
      <c r="A75" s="6" t="s">
        <v>73</v>
      </c>
      <c r="B75" s="16">
        <f>+B76</f>
        <v>0</v>
      </c>
      <c r="C75" s="24">
        <f t="shared" si="59"/>
        <v>-155</v>
      </c>
      <c r="D75" s="19">
        <f t="shared" ref="D75" si="65">+D76</f>
        <v>155</v>
      </c>
      <c r="E75" s="16">
        <f t="shared" ref="E75:J75" si="66">+E76</f>
        <v>47</v>
      </c>
      <c r="F75" s="16">
        <f t="shared" si="66"/>
        <v>54</v>
      </c>
      <c r="G75" s="16">
        <f t="shared" si="66"/>
        <v>38</v>
      </c>
      <c r="H75" s="16">
        <f t="shared" si="66"/>
        <v>11</v>
      </c>
      <c r="I75" s="16">
        <f t="shared" si="66"/>
        <v>5</v>
      </c>
      <c r="J75" s="16">
        <f t="shared" si="66"/>
        <v>0</v>
      </c>
    </row>
    <row r="76" spans="1:10" ht="12.75" customHeight="1">
      <c r="A76" s="6" t="s">
        <v>74</v>
      </c>
      <c r="B76" s="16">
        <f>+B77+B78</f>
        <v>0</v>
      </c>
      <c r="C76" s="24">
        <f t="shared" si="59"/>
        <v>-155</v>
      </c>
      <c r="D76" s="19">
        <f t="shared" ref="D76" si="67">+D77+D78</f>
        <v>155</v>
      </c>
      <c r="E76" s="16">
        <f t="shared" ref="E76:J76" si="68">+E77+E78</f>
        <v>47</v>
      </c>
      <c r="F76" s="16">
        <f t="shared" si="68"/>
        <v>54</v>
      </c>
      <c r="G76" s="16">
        <f t="shared" si="68"/>
        <v>38</v>
      </c>
      <c r="H76" s="16">
        <f t="shared" si="68"/>
        <v>11</v>
      </c>
      <c r="I76" s="16">
        <f t="shared" si="68"/>
        <v>5</v>
      </c>
      <c r="J76" s="16">
        <f t="shared" si="68"/>
        <v>0</v>
      </c>
    </row>
    <row r="77" spans="1:10" ht="12.75" customHeight="1">
      <c r="A77" s="6" t="s">
        <v>75</v>
      </c>
      <c r="B77" s="16"/>
      <c r="C77" s="24">
        <f t="shared" si="59"/>
        <v>-52</v>
      </c>
      <c r="D77" s="18">
        <f t="shared" si="64"/>
        <v>52</v>
      </c>
      <c r="E77" s="16">
        <v>9</v>
      </c>
      <c r="F77" s="16">
        <v>28</v>
      </c>
      <c r="G77" s="16">
        <v>10</v>
      </c>
      <c r="H77" s="16">
        <v>3</v>
      </c>
      <c r="I77" s="16">
        <v>2</v>
      </c>
      <c r="J77" s="16">
        <v>0</v>
      </c>
    </row>
    <row r="78" spans="1:10" ht="12.75" customHeight="1">
      <c r="A78" s="6" t="s">
        <v>76</v>
      </c>
      <c r="B78" s="16"/>
      <c r="C78" s="24">
        <f t="shared" si="59"/>
        <v>-103</v>
      </c>
      <c r="D78" s="18">
        <f t="shared" si="64"/>
        <v>103</v>
      </c>
      <c r="E78" s="16">
        <v>38</v>
      </c>
      <c r="F78" s="16">
        <v>26</v>
      </c>
      <c r="G78" s="16">
        <v>28</v>
      </c>
      <c r="H78" s="16">
        <v>8</v>
      </c>
      <c r="I78" s="16">
        <v>3</v>
      </c>
      <c r="J78" s="16">
        <v>0</v>
      </c>
    </row>
    <row r="79" spans="1:10" ht="12.75" customHeight="1">
      <c r="A79" s="6" t="s">
        <v>77</v>
      </c>
      <c r="B79" s="16">
        <f>+B80+B83+B86</f>
        <v>1198</v>
      </c>
      <c r="C79" s="24">
        <f t="shared" si="59"/>
        <v>503</v>
      </c>
      <c r="D79" s="19">
        <f t="shared" ref="D79" si="69">+D80+D83+D86</f>
        <v>695</v>
      </c>
      <c r="E79" s="16">
        <f t="shared" ref="E79:J79" si="70">+E80+E83+E86</f>
        <v>177</v>
      </c>
      <c r="F79" s="16">
        <f t="shared" si="70"/>
        <v>183</v>
      </c>
      <c r="G79" s="16">
        <f t="shared" si="70"/>
        <v>34</v>
      </c>
      <c r="H79" s="16">
        <f t="shared" si="70"/>
        <v>252</v>
      </c>
      <c r="I79" s="16">
        <f t="shared" si="70"/>
        <v>49</v>
      </c>
      <c r="J79" s="16">
        <f t="shared" si="70"/>
        <v>0</v>
      </c>
    </row>
    <row r="80" spans="1:10" ht="12.75" customHeight="1">
      <c r="A80" s="6" t="s">
        <v>78</v>
      </c>
      <c r="B80" s="16">
        <f>+B81+B82</f>
        <v>279</v>
      </c>
      <c r="C80" s="24">
        <f t="shared" si="59"/>
        <v>-87</v>
      </c>
      <c r="D80" s="19">
        <f t="shared" ref="D80" si="71">+D81+D82</f>
        <v>366</v>
      </c>
      <c r="E80" s="16">
        <f t="shared" ref="E80:J80" si="72">+E81+E82</f>
        <v>105</v>
      </c>
      <c r="F80" s="16">
        <f t="shared" si="72"/>
        <v>108</v>
      </c>
      <c r="G80" s="16">
        <f t="shared" si="72"/>
        <v>34</v>
      </c>
      <c r="H80" s="16">
        <f t="shared" si="72"/>
        <v>70</v>
      </c>
      <c r="I80" s="16">
        <f t="shared" si="72"/>
        <v>49</v>
      </c>
      <c r="J80" s="16">
        <f t="shared" si="72"/>
        <v>0</v>
      </c>
    </row>
    <row r="81" spans="1:10" ht="12.75" customHeight="1">
      <c r="A81" s="6" t="s">
        <v>79</v>
      </c>
      <c r="B81" s="16"/>
      <c r="C81" s="24">
        <f t="shared" si="59"/>
        <v>-87</v>
      </c>
      <c r="D81" s="18">
        <f t="shared" si="64"/>
        <v>87</v>
      </c>
      <c r="E81" s="16">
        <v>25</v>
      </c>
      <c r="F81" s="16">
        <v>26</v>
      </c>
      <c r="G81" s="16">
        <v>10</v>
      </c>
      <c r="H81" s="16">
        <v>14</v>
      </c>
      <c r="I81" s="16">
        <v>12</v>
      </c>
      <c r="J81" s="16">
        <v>0</v>
      </c>
    </row>
    <row r="82" spans="1:10" ht="12.75" customHeight="1">
      <c r="A82" s="6" t="s">
        <v>80</v>
      </c>
      <c r="B82" s="16">
        <v>279</v>
      </c>
      <c r="C82" s="24">
        <f t="shared" si="59"/>
        <v>0</v>
      </c>
      <c r="D82" s="18">
        <f t="shared" si="64"/>
        <v>279</v>
      </c>
      <c r="E82" s="16">
        <v>80</v>
      </c>
      <c r="F82" s="16">
        <v>82</v>
      </c>
      <c r="G82" s="16">
        <v>24</v>
      </c>
      <c r="H82" s="16">
        <v>56</v>
      </c>
      <c r="I82" s="16">
        <v>37</v>
      </c>
      <c r="J82" s="16">
        <v>0</v>
      </c>
    </row>
    <row r="83" spans="1:10" ht="12.75" customHeight="1">
      <c r="A83" s="6" t="s">
        <v>81</v>
      </c>
      <c r="B83" s="16">
        <f>+B84+B85</f>
        <v>870</v>
      </c>
      <c r="C83" s="24">
        <f t="shared" si="59"/>
        <v>551</v>
      </c>
      <c r="D83" s="19">
        <f t="shared" ref="D83" si="73">+D84+D85</f>
        <v>319</v>
      </c>
      <c r="E83" s="16">
        <f t="shared" ref="E83:J83" si="74">+E84+E85</f>
        <v>64</v>
      </c>
      <c r="F83" s="16">
        <f t="shared" si="74"/>
        <v>75</v>
      </c>
      <c r="G83" s="16">
        <f t="shared" si="74"/>
        <v>0</v>
      </c>
      <c r="H83" s="16">
        <f t="shared" si="74"/>
        <v>180</v>
      </c>
      <c r="I83" s="16">
        <f t="shared" si="74"/>
        <v>0</v>
      </c>
      <c r="J83" s="16">
        <f t="shared" si="74"/>
        <v>0</v>
      </c>
    </row>
    <row r="84" spans="1:10" ht="12.75" customHeight="1">
      <c r="A84" s="6" t="s">
        <v>82</v>
      </c>
      <c r="B84" s="16">
        <v>20</v>
      </c>
      <c r="C84" s="24">
        <f t="shared" si="59"/>
        <v>0</v>
      </c>
      <c r="D84" s="18">
        <f t="shared" si="64"/>
        <v>20</v>
      </c>
      <c r="E84" s="16">
        <v>0</v>
      </c>
      <c r="F84" s="16">
        <v>0</v>
      </c>
      <c r="G84" s="16">
        <v>0</v>
      </c>
      <c r="H84" s="16">
        <v>20</v>
      </c>
      <c r="I84" s="16">
        <v>0</v>
      </c>
      <c r="J84" s="16">
        <v>0</v>
      </c>
    </row>
    <row r="85" spans="1:10" ht="12.75" customHeight="1">
      <c r="A85" s="6" t="s">
        <v>83</v>
      </c>
      <c r="B85" s="16">
        <v>850</v>
      </c>
      <c r="C85" s="24">
        <f t="shared" si="59"/>
        <v>551</v>
      </c>
      <c r="D85" s="18">
        <f t="shared" si="64"/>
        <v>299</v>
      </c>
      <c r="E85" s="16">
        <v>64</v>
      </c>
      <c r="F85" s="16">
        <v>75</v>
      </c>
      <c r="G85" s="16">
        <v>0</v>
      </c>
      <c r="H85" s="16">
        <v>160</v>
      </c>
      <c r="I85" s="16">
        <v>0</v>
      </c>
      <c r="J85" s="16">
        <v>0</v>
      </c>
    </row>
    <row r="86" spans="1:10" ht="12.75" customHeight="1">
      <c r="A86" s="6" t="s">
        <v>84</v>
      </c>
      <c r="B86" s="16">
        <f>+B87</f>
        <v>49</v>
      </c>
      <c r="C86" s="24">
        <f t="shared" si="59"/>
        <v>39</v>
      </c>
      <c r="D86" s="19">
        <f t="shared" ref="D86" si="75">+D87</f>
        <v>10</v>
      </c>
      <c r="E86" s="16">
        <f t="shared" ref="E86:J86" si="76">+E87</f>
        <v>8</v>
      </c>
      <c r="F86" s="16">
        <f t="shared" si="76"/>
        <v>0</v>
      </c>
      <c r="G86" s="16">
        <f t="shared" si="76"/>
        <v>0</v>
      </c>
      <c r="H86" s="16">
        <f t="shared" si="76"/>
        <v>2</v>
      </c>
      <c r="I86" s="16">
        <f t="shared" si="76"/>
        <v>0</v>
      </c>
      <c r="J86" s="16">
        <f t="shared" si="76"/>
        <v>0</v>
      </c>
    </row>
    <row r="87" spans="1:10" ht="12.75" customHeight="1">
      <c r="A87" s="6" t="s">
        <v>83</v>
      </c>
      <c r="B87" s="16">
        <v>49</v>
      </c>
      <c r="C87" s="24">
        <f t="shared" si="59"/>
        <v>39</v>
      </c>
      <c r="D87" s="18">
        <f t="shared" si="64"/>
        <v>10</v>
      </c>
      <c r="E87" s="16">
        <v>8</v>
      </c>
      <c r="F87" s="16">
        <v>0</v>
      </c>
      <c r="G87" s="16">
        <v>0</v>
      </c>
      <c r="H87" s="16">
        <v>2</v>
      </c>
      <c r="I87" s="16">
        <v>0</v>
      </c>
      <c r="J87" s="16">
        <v>0</v>
      </c>
    </row>
    <row r="88" spans="1:10" ht="12.75" customHeight="1">
      <c r="A88" s="6" t="s">
        <v>85</v>
      </c>
      <c r="B88" s="16">
        <f>+B89+B91</f>
        <v>711</v>
      </c>
      <c r="C88" s="24">
        <f t="shared" si="59"/>
        <v>-157</v>
      </c>
      <c r="D88" s="19">
        <f t="shared" ref="D88" si="77">+D89+D91</f>
        <v>868</v>
      </c>
      <c r="E88" s="16">
        <f t="shared" ref="E88:J88" si="78">+E89+E91</f>
        <v>340</v>
      </c>
      <c r="F88" s="16">
        <f t="shared" si="78"/>
        <v>138</v>
      </c>
      <c r="G88" s="16">
        <f t="shared" si="78"/>
        <v>172</v>
      </c>
      <c r="H88" s="16">
        <f t="shared" si="78"/>
        <v>101</v>
      </c>
      <c r="I88" s="16">
        <f t="shared" si="78"/>
        <v>117</v>
      </c>
      <c r="J88" s="16">
        <f t="shared" si="78"/>
        <v>0</v>
      </c>
    </row>
    <row r="89" spans="1:10" ht="12.75" customHeight="1">
      <c r="A89" s="6" t="s">
        <v>86</v>
      </c>
      <c r="B89" s="16">
        <f>+B90</f>
        <v>8</v>
      </c>
      <c r="C89" s="24">
        <f t="shared" si="59"/>
        <v>1</v>
      </c>
      <c r="D89" s="19">
        <f t="shared" ref="D89" si="79">+D90</f>
        <v>7</v>
      </c>
      <c r="E89" s="16">
        <f t="shared" ref="E89:J89" si="80">+E90</f>
        <v>4</v>
      </c>
      <c r="F89" s="16">
        <f t="shared" si="80"/>
        <v>2</v>
      </c>
      <c r="G89" s="16">
        <f t="shared" si="80"/>
        <v>1</v>
      </c>
      <c r="H89" s="16">
        <f t="shared" si="80"/>
        <v>0</v>
      </c>
      <c r="I89" s="16">
        <f t="shared" si="80"/>
        <v>0</v>
      </c>
      <c r="J89" s="16">
        <f t="shared" si="80"/>
        <v>0</v>
      </c>
    </row>
    <row r="90" spans="1:10" ht="12.75" customHeight="1">
      <c r="A90" s="6" t="s">
        <v>87</v>
      </c>
      <c r="B90" s="16">
        <v>8</v>
      </c>
      <c r="C90" s="24">
        <f t="shared" si="59"/>
        <v>1</v>
      </c>
      <c r="D90" s="18">
        <f t="shared" si="64"/>
        <v>7</v>
      </c>
      <c r="E90" s="16">
        <v>4</v>
      </c>
      <c r="F90" s="16">
        <v>2</v>
      </c>
      <c r="G90" s="16">
        <v>1</v>
      </c>
      <c r="H90" s="16">
        <v>0</v>
      </c>
      <c r="I90" s="16">
        <v>0</v>
      </c>
      <c r="J90" s="16">
        <v>0</v>
      </c>
    </row>
    <row r="91" spans="1:10" ht="12.75" customHeight="1">
      <c r="A91" s="6" t="s">
        <v>88</v>
      </c>
      <c r="B91" s="16">
        <f>+B92+B93+B94</f>
        <v>703</v>
      </c>
      <c r="C91" s="24">
        <f t="shared" si="59"/>
        <v>-158</v>
      </c>
      <c r="D91" s="19">
        <f t="shared" ref="D91" si="81">+D92+D93+D94</f>
        <v>861</v>
      </c>
      <c r="E91" s="16">
        <f t="shared" ref="E91:J91" si="82">+E92+E93+E94</f>
        <v>336</v>
      </c>
      <c r="F91" s="16">
        <f t="shared" si="82"/>
        <v>136</v>
      </c>
      <c r="G91" s="16">
        <f t="shared" si="82"/>
        <v>171</v>
      </c>
      <c r="H91" s="16">
        <f t="shared" si="82"/>
        <v>101</v>
      </c>
      <c r="I91" s="16">
        <f t="shared" si="82"/>
        <v>117</v>
      </c>
      <c r="J91" s="16">
        <f t="shared" si="82"/>
        <v>0</v>
      </c>
    </row>
    <row r="92" spans="1:10" ht="12.75" customHeight="1">
      <c r="A92" s="6" t="s">
        <v>87</v>
      </c>
      <c r="B92" s="16">
        <v>386</v>
      </c>
      <c r="C92" s="24">
        <f t="shared" si="59"/>
        <v>0</v>
      </c>
      <c r="D92" s="18">
        <f t="shared" si="64"/>
        <v>386</v>
      </c>
      <c r="E92" s="16">
        <v>151</v>
      </c>
      <c r="F92" s="16">
        <v>57</v>
      </c>
      <c r="G92" s="16">
        <v>56</v>
      </c>
      <c r="H92" s="16">
        <v>53</v>
      </c>
      <c r="I92" s="16">
        <v>69</v>
      </c>
      <c r="J92" s="16">
        <v>0</v>
      </c>
    </row>
    <row r="93" spans="1:10" ht="12.75" customHeight="1">
      <c r="A93" s="6" t="s">
        <v>89</v>
      </c>
      <c r="B93" s="16"/>
      <c r="C93" s="24">
        <f t="shared" si="59"/>
        <v>-158</v>
      </c>
      <c r="D93" s="18">
        <f t="shared" si="64"/>
        <v>158</v>
      </c>
      <c r="E93" s="16">
        <v>62</v>
      </c>
      <c r="F93" s="16">
        <v>26</v>
      </c>
      <c r="G93" s="16">
        <v>38</v>
      </c>
      <c r="H93" s="16">
        <v>16</v>
      </c>
      <c r="I93" s="16">
        <v>16</v>
      </c>
      <c r="J93" s="16">
        <v>0</v>
      </c>
    </row>
    <row r="94" spans="1:10" ht="12.75" customHeight="1">
      <c r="A94" s="6" t="s">
        <v>90</v>
      </c>
      <c r="B94" s="16">
        <v>317</v>
      </c>
      <c r="C94" s="24">
        <f t="shared" si="59"/>
        <v>0</v>
      </c>
      <c r="D94" s="18">
        <f t="shared" si="64"/>
        <v>317</v>
      </c>
      <c r="E94" s="16">
        <v>123</v>
      </c>
      <c r="F94" s="16">
        <v>53</v>
      </c>
      <c r="G94" s="16">
        <v>77</v>
      </c>
      <c r="H94" s="16">
        <v>32</v>
      </c>
      <c r="I94" s="16">
        <v>32</v>
      </c>
      <c r="J94" s="16">
        <v>0</v>
      </c>
    </row>
    <row r="95" spans="1:10" ht="12.75" customHeight="1">
      <c r="A95" s="6" t="s">
        <v>91</v>
      </c>
      <c r="B95" s="16">
        <f>+B96</f>
        <v>0</v>
      </c>
      <c r="C95" s="24">
        <f t="shared" si="59"/>
        <v>-803</v>
      </c>
      <c r="D95" s="19">
        <f t="shared" ref="D95:D96" si="83">+D96</f>
        <v>803</v>
      </c>
      <c r="E95" s="16">
        <f t="shared" ref="E95:J96" si="84">+E96</f>
        <v>229</v>
      </c>
      <c r="F95" s="16">
        <f t="shared" si="84"/>
        <v>295</v>
      </c>
      <c r="G95" s="16">
        <f t="shared" si="84"/>
        <v>179</v>
      </c>
      <c r="H95" s="16">
        <f t="shared" si="84"/>
        <v>40</v>
      </c>
      <c r="I95" s="16">
        <f t="shared" si="84"/>
        <v>60</v>
      </c>
      <c r="J95" s="16">
        <f t="shared" si="84"/>
        <v>0</v>
      </c>
    </row>
    <row r="96" spans="1:10" ht="12.75" customHeight="1">
      <c r="A96" s="6" t="s">
        <v>92</v>
      </c>
      <c r="B96" s="16">
        <f>+B97</f>
        <v>0</v>
      </c>
      <c r="C96" s="24">
        <f t="shared" si="59"/>
        <v>-803</v>
      </c>
      <c r="D96" s="19">
        <f t="shared" si="83"/>
        <v>803</v>
      </c>
      <c r="E96" s="16">
        <f t="shared" si="84"/>
        <v>229</v>
      </c>
      <c r="F96" s="16">
        <f t="shared" si="84"/>
        <v>295</v>
      </c>
      <c r="G96" s="16">
        <f t="shared" si="84"/>
        <v>179</v>
      </c>
      <c r="H96" s="16">
        <f t="shared" si="84"/>
        <v>40</v>
      </c>
      <c r="I96" s="16">
        <f t="shared" si="84"/>
        <v>60</v>
      </c>
      <c r="J96" s="16">
        <f t="shared" si="84"/>
        <v>0</v>
      </c>
    </row>
    <row r="97" spans="1:10" ht="12.75" customHeight="1">
      <c r="A97" s="6" t="s">
        <v>93</v>
      </c>
      <c r="B97" s="16"/>
      <c r="C97" s="24">
        <f t="shared" si="59"/>
        <v>-803</v>
      </c>
      <c r="D97" s="18">
        <f t="shared" si="64"/>
        <v>803</v>
      </c>
      <c r="E97" s="16">
        <v>229</v>
      </c>
      <c r="F97" s="16">
        <v>295</v>
      </c>
      <c r="G97" s="16">
        <v>179</v>
      </c>
      <c r="H97" s="16">
        <v>40</v>
      </c>
      <c r="I97" s="16">
        <v>60</v>
      </c>
      <c r="J97" s="16">
        <v>0</v>
      </c>
    </row>
    <row r="98" spans="1:10" ht="12.75" customHeight="1">
      <c r="A98" s="6" t="s">
        <v>94</v>
      </c>
      <c r="B98" s="16">
        <f>+B99</f>
        <v>0</v>
      </c>
      <c r="C98" s="24">
        <f t="shared" si="59"/>
        <v>-1</v>
      </c>
      <c r="D98" s="19">
        <f t="shared" ref="D98:D99" si="85">+D99</f>
        <v>1</v>
      </c>
      <c r="E98" s="16">
        <f t="shared" ref="E98:J99" si="86">+E99</f>
        <v>0</v>
      </c>
      <c r="F98" s="16">
        <f t="shared" si="86"/>
        <v>1</v>
      </c>
      <c r="G98" s="16">
        <f t="shared" si="86"/>
        <v>0</v>
      </c>
      <c r="H98" s="16">
        <f t="shared" si="86"/>
        <v>0</v>
      </c>
      <c r="I98" s="16">
        <f t="shared" si="86"/>
        <v>0</v>
      </c>
      <c r="J98" s="16">
        <f t="shared" si="86"/>
        <v>0</v>
      </c>
    </row>
    <row r="99" spans="1:10" ht="12.75" customHeight="1">
      <c r="A99" s="6" t="s">
        <v>95</v>
      </c>
      <c r="B99" s="16">
        <f>+B100</f>
        <v>0</v>
      </c>
      <c r="C99" s="24">
        <f t="shared" si="59"/>
        <v>-1</v>
      </c>
      <c r="D99" s="19">
        <f t="shared" si="85"/>
        <v>1</v>
      </c>
      <c r="E99" s="16">
        <f t="shared" si="86"/>
        <v>0</v>
      </c>
      <c r="F99" s="16">
        <f t="shared" si="86"/>
        <v>1</v>
      </c>
      <c r="G99" s="16">
        <f t="shared" si="86"/>
        <v>0</v>
      </c>
      <c r="H99" s="16">
        <f t="shared" si="86"/>
        <v>0</v>
      </c>
      <c r="I99" s="16">
        <f t="shared" si="86"/>
        <v>0</v>
      </c>
      <c r="J99" s="16">
        <f t="shared" si="86"/>
        <v>0</v>
      </c>
    </row>
    <row r="100" spans="1:10" ht="12.75" customHeight="1">
      <c r="A100" s="6" t="s">
        <v>96</v>
      </c>
      <c r="B100" s="16"/>
      <c r="C100" s="24">
        <f t="shared" si="59"/>
        <v>-1</v>
      </c>
      <c r="D100" s="18">
        <f t="shared" si="64"/>
        <v>1</v>
      </c>
      <c r="E100" s="16">
        <v>0</v>
      </c>
      <c r="F100" s="16">
        <v>1</v>
      </c>
      <c r="G100" s="16">
        <v>0</v>
      </c>
      <c r="H100" s="16">
        <v>0</v>
      </c>
      <c r="I100" s="16">
        <v>0</v>
      </c>
      <c r="J100" s="16">
        <v>0</v>
      </c>
    </row>
    <row r="101" spans="1:10" ht="12.75" customHeight="1">
      <c r="A101" s="6" t="s">
        <v>97</v>
      </c>
      <c r="B101" s="16">
        <f>+B102+B106+B109+B113</f>
        <v>807</v>
      </c>
      <c r="C101" s="24">
        <f t="shared" si="59"/>
        <v>-1228</v>
      </c>
      <c r="D101" s="19">
        <f t="shared" ref="D101" si="87">+D102+D106+D109+D113</f>
        <v>2035</v>
      </c>
      <c r="E101" s="16">
        <f t="shared" ref="E101:J101" si="88">+E102+E106+E109+E113</f>
        <v>659</v>
      </c>
      <c r="F101" s="16">
        <f t="shared" si="88"/>
        <v>471</v>
      </c>
      <c r="G101" s="16">
        <f t="shared" si="88"/>
        <v>478</v>
      </c>
      <c r="H101" s="16">
        <f t="shared" si="88"/>
        <v>229</v>
      </c>
      <c r="I101" s="16">
        <f t="shared" si="88"/>
        <v>198</v>
      </c>
      <c r="J101" s="16">
        <f t="shared" si="88"/>
        <v>0</v>
      </c>
    </row>
    <row r="102" spans="1:10" ht="12.75" customHeight="1">
      <c r="A102" s="6" t="s">
        <v>98</v>
      </c>
      <c r="B102" s="16">
        <f>+B103</f>
        <v>0</v>
      </c>
      <c r="C102" s="24">
        <f t="shared" si="59"/>
        <v>-83</v>
      </c>
      <c r="D102" s="19">
        <f t="shared" ref="D102" si="89">+D103</f>
        <v>83</v>
      </c>
      <c r="E102" s="16">
        <f t="shared" ref="E102:J102" si="90">+E103</f>
        <v>39</v>
      </c>
      <c r="F102" s="16">
        <f t="shared" si="90"/>
        <v>27</v>
      </c>
      <c r="G102" s="16">
        <f t="shared" si="90"/>
        <v>14</v>
      </c>
      <c r="H102" s="16">
        <f t="shared" si="90"/>
        <v>2</v>
      </c>
      <c r="I102" s="16">
        <f t="shared" si="90"/>
        <v>1</v>
      </c>
      <c r="J102" s="16">
        <f t="shared" si="90"/>
        <v>0</v>
      </c>
    </row>
    <row r="103" spans="1:10" ht="12.75" customHeight="1">
      <c r="A103" s="6" t="s">
        <v>99</v>
      </c>
      <c r="B103" s="16">
        <f>+B104+B105</f>
        <v>0</v>
      </c>
      <c r="C103" s="24">
        <f t="shared" si="59"/>
        <v>-83</v>
      </c>
      <c r="D103" s="19">
        <f t="shared" ref="D103" si="91">+D104+D105</f>
        <v>83</v>
      </c>
      <c r="E103" s="16">
        <f t="shared" ref="E103:J103" si="92">+E104+E105</f>
        <v>39</v>
      </c>
      <c r="F103" s="16">
        <f t="shared" si="92"/>
        <v>27</v>
      </c>
      <c r="G103" s="16">
        <f t="shared" si="92"/>
        <v>14</v>
      </c>
      <c r="H103" s="16">
        <f t="shared" si="92"/>
        <v>2</v>
      </c>
      <c r="I103" s="16">
        <f t="shared" si="92"/>
        <v>1</v>
      </c>
      <c r="J103" s="16">
        <f t="shared" si="92"/>
        <v>0</v>
      </c>
    </row>
    <row r="104" spans="1:10" ht="12.75" customHeight="1">
      <c r="A104" s="6" t="s">
        <v>100</v>
      </c>
      <c r="B104" s="16"/>
      <c r="C104" s="24">
        <f t="shared" si="59"/>
        <v>-22</v>
      </c>
      <c r="D104" s="18">
        <f t="shared" si="64"/>
        <v>22</v>
      </c>
      <c r="E104" s="16">
        <v>15</v>
      </c>
      <c r="F104" s="16">
        <v>3</v>
      </c>
      <c r="G104" s="16">
        <v>3</v>
      </c>
      <c r="H104" s="16">
        <v>1</v>
      </c>
      <c r="I104" s="16">
        <v>0</v>
      </c>
      <c r="J104" s="16">
        <v>0</v>
      </c>
    </row>
    <row r="105" spans="1:10" ht="12.75" customHeight="1">
      <c r="A105" s="6" t="s">
        <v>101</v>
      </c>
      <c r="B105" s="16"/>
      <c r="C105" s="24">
        <f t="shared" si="59"/>
        <v>-61</v>
      </c>
      <c r="D105" s="18">
        <f t="shared" si="64"/>
        <v>61</v>
      </c>
      <c r="E105" s="16">
        <v>24</v>
      </c>
      <c r="F105" s="16">
        <v>24</v>
      </c>
      <c r="G105" s="16">
        <v>11</v>
      </c>
      <c r="H105" s="16">
        <v>1</v>
      </c>
      <c r="I105" s="16">
        <v>1</v>
      </c>
      <c r="J105" s="16">
        <v>0</v>
      </c>
    </row>
    <row r="106" spans="1:10" ht="12.75" customHeight="1">
      <c r="A106" s="6" t="s">
        <v>102</v>
      </c>
      <c r="B106" s="16">
        <f>+B107</f>
        <v>669</v>
      </c>
      <c r="C106" s="24">
        <f t="shared" si="59"/>
        <v>79</v>
      </c>
      <c r="D106" s="19">
        <f t="shared" ref="D106:D107" si="93">+D107</f>
        <v>590</v>
      </c>
      <c r="E106" s="16">
        <f t="shared" ref="E106:J107" si="94">+E107</f>
        <v>144</v>
      </c>
      <c r="F106" s="16">
        <f t="shared" si="94"/>
        <v>135</v>
      </c>
      <c r="G106" s="16">
        <f t="shared" si="94"/>
        <v>101</v>
      </c>
      <c r="H106" s="16">
        <f t="shared" si="94"/>
        <v>97</v>
      </c>
      <c r="I106" s="16">
        <f t="shared" si="94"/>
        <v>113</v>
      </c>
      <c r="J106" s="16">
        <f t="shared" si="94"/>
        <v>0</v>
      </c>
    </row>
    <row r="107" spans="1:10" ht="12.75" customHeight="1">
      <c r="A107" s="6" t="s">
        <v>103</v>
      </c>
      <c r="B107" s="16">
        <f>+B108</f>
        <v>669</v>
      </c>
      <c r="C107" s="24">
        <f t="shared" si="59"/>
        <v>79</v>
      </c>
      <c r="D107" s="19">
        <f t="shared" si="93"/>
        <v>590</v>
      </c>
      <c r="E107" s="16">
        <f t="shared" si="94"/>
        <v>144</v>
      </c>
      <c r="F107" s="16">
        <f t="shared" si="94"/>
        <v>135</v>
      </c>
      <c r="G107" s="16">
        <f t="shared" si="94"/>
        <v>101</v>
      </c>
      <c r="H107" s="16">
        <f t="shared" si="94"/>
        <v>97</v>
      </c>
      <c r="I107" s="16">
        <f t="shared" si="94"/>
        <v>113</v>
      </c>
      <c r="J107" s="16">
        <f t="shared" si="94"/>
        <v>0</v>
      </c>
    </row>
    <row r="108" spans="1:10" ht="12.75" customHeight="1">
      <c r="A108" s="6" t="s">
        <v>104</v>
      </c>
      <c r="B108" s="16">
        <v>669</v>
      </c>
      <c r="C108" s="24">
        <f t="shared" si="59"/>
        <v>79</v>
      </c>
      <c r="D108" s="18">
        <f t="shared" si="64"/>
        <v>590</v>
      </c>
      <c r="E108" s="16">
        <v>144</v>
      </c>
      <c r="F108" s="16">
        <v>135</v>
      </c>
      <c r="G108" s="16">
        <v>101</v>
      </c>
      <c r="H108" s="16">
        <v>97</v>
      </c>
      <c r="I108" s="16">
        <v>113</v>
      </c>
      <c r="J108" s="16">
        <v>0</v>
      </c>
    </row>
    <row r="109" spans="1:10" ht="12.75" customHeight="1">
      <c r="A109" s="6" t="s">
        <v>105</v>
      </c>
      <c r="B109" s="16">
        <f>+B110</f>
        <v>0</v>
      </c>
      <c r="C109" s="24">
        <f t="shared" si="59"/>
        <v>-1194</v>
      </c>
      <c r="D109" s="19">
        <f t="shared" ref="D109" si="95">+D110</f>
        <v>1194</v>
      </c>
      <c r="E109" s="16">
        <f t="shared" ref="E109:J109" si="96">+E110</f>
        <v>424</v>
      </c>
      <c r="F109" s="16">
        <f t="shared" si="96"/>
        <v>252</v>
      </c>
      <c r="G109" s="16">
        <f t="shared" si="96"/>
        <v>346</v>
      </c>
      <c r="H109" s="16">
        <f t="shared" si="96"/>
        <v>106</v>
      </c>
      <c r="I109" s="16">
        <f t="shared" si="96"/>
        <v>66</v>
      </c>
      <c r="J109" s="16">
        <f t="shared" si="96"/>
        <v>0</v>
      </c>
    </row>
    <row r="110" spans="1:10" ht="12.75" customHeight="1">
      <c r="A110" s="6" t="s">
        <v>106</v>
      </c>
      <c r="B110" s="16">
        <f>+B111+B112</f>
        <v>0</v>
      </c>
      <c r="C110" s="24">
        <f t="shared" si="59"/>
        <v>-1194</v>
      </c>
      <c r="D110" s="19">
        <f t="shared" ref="D110" si="97">+D111+D112</f>
        <v>1194</v>
      </c>
      <c r="E110" s="16">
        <f t="shared" ref="E110:J110" si="98">+E111+E112</f>
        <v>424</v>
      </c>
      <c r="F110" s="16">
        <f t="shared" si="98"/>
        <v>252</v>
      </c>
      <c r="G110" s="16">
        <f t="shared" si="98"/>
        <v>346</v>
      </c>
      <c r="H110" s="16">
        <f t="shared" si="98"/>
        <v>106</v>
      </c>
      <c r="I110" s="16">
        <f t="shared" si="98"/>
        <v>66</v>
      </c>
      <c r="J110" s="16">
        <f t="shared" si="98"/>
        <v>0</v>
      </c>
    </row>
    <row r="111" spans="1:10" ht="12.75" customHeight="1">
      <c r="A111" s="6" t="s">
        <v>107</v>
      </c>
      <c r="B111" s="16"/>
      <c r="C111" s="24">
        <f t="shared" si="59"/>
        <v>-37</v>
      </c>
      <c r="D111" s="18">
        <f t="shared" si="64"/>
        <v>37</v>
      </c>
      <c r="E111" s="16">
        <v>12</v>
      </c>
      <c r="F111" s="16">
        <v>15</v>
      </c>
      <c r="G111" s="16">
        <v>5</v>
      </c>
      <c r="H111" s="16">
        <v>2</v>
      </c>
      <c r="I111" s="16">
        <v>3</v>
      </c>
      <c r="J111" s="16">
        <v>0</v>
      </c>
    </row>
    <row r="112" spans="1:10" ht="12.75" customHeight="1">
      <c r="A112" s="6" t="s">
        <v>108</v>
      </c>
      <c r="B112" s="16"/>
      <c r="C112" s="24">
        <f t="shared" si="59"/>
        <v>-1157</v>
      </c>
      <c r="D112" s="18">
        <f t="shared" si="64"/>
        <v>1157</v>
      </c>
      <c r="E112" s="16">
        <v>412</v>
      </c>
      <c r="F112" s="16">
        <v>237</v>
      </c>
      <c r="G112" s="16">
        <v>341</v>
      </c>
      <c r="H112" s="16">
        <v>104</v>
      </c>
      <c r="I112" s="16">
        <v>63</v>
      </c>
      <c r="J112" s="16">
        <v>0</v>
      </c>
    </row>
    <row r="113" spans="1:10" ht="12.75" customHeight="1">
      <c r="A113" s="6" t="s">
        <v>109</v>
      </c>
      <c r="B113" s="16">
        <f>+B114</f>
        <v>138</v>
      </c>
      <c r="C113" s="24">
        <f t="shared" si="59"/>
        <v>-30</v>
      </c>
      <c r="D113" s="19">
        <f t="shared" ref="D113" si="99">+D114</f>
        <v>168</v>
      </c>
      <c r="E113" s="16">
        <f t="shared" ref="E113:J113" si="100">+E114</f>
        <v>52</v>
      </c>
      <c r="F113" s="16">
        <f t="shared" si="100"/>
        <v>57</v>
      </c>
      <c r="G113" s="16">
        <f t="shared" si="100"/>
        <v>17</v>
      </c>
      <c r="H113" s="16">
        <f t="shared" ref="H113" si="101">+H114</f>
        <v>24</v>
      </c>
      <c r="I113" s="16">
        <f t="shared" ref="I113" si="102">+I114</f>
        <v>18</v>
      </c>
      <c r="J113" s="16">
        <f t="shared" si="100"/>
        <v>0</v>
      </c>
    </row>
    <row r="114" spans="1:10" ht="12.75" customHeight="1">
      <c r="A114" s="6" t="s">
        <v>110</v>
      </c>
      <c r="B114" s="16">
        <f>+B115+B116+B117</f>
        <v>138</v>
      </c>
      <c r="C114" s="24">
        <f t="shared" si="59"/>
        <v>-30</v>
      </c>
      <c r="D114" s="19">
        <f t="shared" ref="D114" si="103">+D115+D116+D117</f>
        <v>168</v>
      </c>
      <c r="E114" s="16">
        <f t="shared" ref="E114:J114" si="104">+E115+E116+E117</f>
        <v>52</v>
      </c>
      <c r="F114" s="16">
        <f t="shared" si="104"/>
        <v>57</v>
      </c>
      <c r="G114" s="16">
        <f t="shared" si="104"/>
        <v>17</v>
      </c>
      <c r="H114" s="16">
        <f t="shared" si="104"/>
        <v>24</v>
      </c>
      <c r="I114" s="16">
        <f t="shared" si="104"/>
        <v>18</v>
      </c>
      <c r="J114" s="16">
        <f t="shared" si="104"/>
        <v>0</v>
      </c>
    </row>
    <row r="115" spans="1:10" ht="12.75" customHeight="1">
      <c r="A115" s="6" t="s">
        <v>111</v>
      </c>
      <c r="B115" s="16">
        <v>24</v>
      </c>
      <c r="C115" s="24">
        <f t="shared" si="59"/>
        <v>1</v>
      </c>
      <c r="D115" s="18">
        <f t="shared" si="64"/>
        <v>23</v>
      </c>
      <c r="E115" s="16">
        <v>8</v>
      </c>
      <c r="F115" s="16">
        <v>8</v>
      </c>
      <c r="G115" s="16">
        <v>2</v>
      </c>
      <c r="H115" s="16">
        <v>3</v>
      </c>
      <c r="I115" s="16">
        <v>2</v>
      </c>
      <c r="J115" s="16">
        <v>0</v>
      </c>
    </row>
    <row r="116" spans="1:10" ht="12.75" customHeight="1">
      <c r="A116" s="6" t="s">
        <v>112</v>
      </c>
      <c r="B116" s="16"/>
      <c r="C116" s="24">
        <f t="shared" si="59"/>
        <v>-30</v>
      </c>
      <c r="D116" s="18">
        <f t="shared" si="64"/>
        <v>30</v>
      </c>
      <c r="E116" s="16">
        <v>8</v>
      </c>
      <c r="F116" s="16">
        <v>8</v>
      </c>
      <c r="G116" s="16">
        <v>4</v>
      </c>
      <c r="H116" s="16">
        <v>6</v>
      </c>
      <c r="I116" s="16">
        <v>4</v>
      </c>
      <c r="J116" s="16">
        <v>0</v>
      </c>
    </row>
    <row r="117" spans="1:10" ht="12.75" customHeight="1">
      <c r="A117" s="6" t="s">
        <v>113</v>
      </c>
      <c r="B117" s="16">
        <v>114</v>
      </c>
      <c r="C117" s="24">
        <f t="shared" si="59"/>
        <v>-1</v>
      </c>
      <c r="D117" s="18">
        <f t="shared" si="64"/>
        <v>115</v>
      </c>
      <c r="E117" s="16">
        <v>36</v>
      </c>
      <c r="F117" s="16">
        <v>41</v>
      </c>
      <c r="G117" s="16">
        <v>11</v>
      </c>
      <c r="H117" s="16">
        <v>15</v>
      </c>
      <c r="I117" s="16">
        <v>12</v>
      </c>
      <c r="J117" s="16">
        <v>0</v>
      </c>
    </row>
    <row r="118" spans="1:10" ht="12.75" customHeight="1">
      <c r="A118" s="6" t="s">
        <v>114</v>
      </c>
      <c r="B118" s="16">
        <f>+B119+B122+B127</f>
        <v>3199</v>
      </c>
      <c r="C118" s="24">
        <f t="shared" si="59"/>
        <v>2803</v>
      </c>
      <c r="D118" s="19">
        <f t="shared" ref="D118" si="105">+D119+D122+D127</f>
        <v>396</v>
      </c>
      <c r="E118" s="16">
        <f t="shared" ref="E118:J118" si="106">+E119+E122+E127</f>
        <v>118</v>
      </c>
      <c r="F118" s="16">
        <f t="shared" si="106"/>
        <v>204</v>
      </c>
      <c r="G118" s="16">
        <f t="shared" si="106"/>
        <v>74</v>
      </c>
      <c r="H118" s="16">
        <f t="shared" si="106"/>
        <v>0</v>
      </c>
      <c r="I118" s="16">
        <f t="shared" si="106"/>
        <v>0</v>
      </c>
      <c r="J118" s="16">
        <f t="shared" si="106"/>
        <v>0</v>
      </c>
    </row>
    <row r="119" spans="1:10" ht="12.75" customHeight="1">
      <c r="A119" s="6" t="s">
        <v>115</v>
      </c>
      <c r="B119" s="16">
        <f>+B120</f>
        <v>12</v>
      </c>
      <c r="C119" s="24">
        <f t="shared" si="59"/>
        <v>0</v>
      </c>
      <c r="D119" s="19">
        <f t="shared" ref="D119:D120" si="107">+D120</f>
        <v>12</v>
      </c>
      <c r="E119" s="16">
        <f t="shared" ref="E119:J120" si="108">+E120</f>
        <v>5</v>
      </c>
      <c r="F119" s="16">
        <f t="shared" si="108"/>
        <v>7</v>
      </c>
      <c r="G119" s="16">
        <f t="shared" si="108"/>
        <v>0</v>
      </c>
      <c r="H119" s="16">
        <f t="shared" si="108"/>
        <v>0</v>
      </c>
      <c r="I119" s="16">
        <f t="shared" si="108"/>
        <v>0</v>
      </c>
      <c r="J119" s="16">
        <f t="shared" si="108"/>
        <v>0</v>
      </c>
    </row>
    <row r="120" spans="1:10" ht="12.75" customHeight="1">
      <c r="A120" s="6" t="s">
        <v>116</v>
      </c>
      <c r="B120" s="16">
        <f>+B121</f>
        <v>12</v>
      </c>
      <c r="C120" s="24">
        <f t="shared" si="59"/>
        <v>0</v>
      </c>
      <c r="D120" s="19">
        <f t="shared" si="107"/>
        <v>12</v>
      </c>
      <c r="E120" s="16">
        <f t="shared" si="108"/>
        <v>5</v>
      </c>
      <c r="F120" s="16">
        <f t="shared" si="108"/>
        <v>7</v>
      </c>
      <c r="G120" s="16">
        <f t="shared" si="108"/>
        <v>0</v>
      </c>
      <c r="H120" s="16">
        <f t="shared" si="108"/>
        <v>0</v>
      </c>
      <c r="I120" s="16">
        <f t="shared" si="108"/>
        <v>0</v>
      </c>
      <c r="J120" s="16">
        <f t="shared" si="108"/>
        <v>0</v>
      </c>
    </row>
    <row r="121" spans="1:10" ht="12.75" customHeight="1">
      <c r="A121" s="6" t="s">
        <v>117</v>
      </c>
      <c r="B121" s="16">
        <v>12</v>
      </c>
      <c r="C121" s="24">
        <f t="shared" si="59"/>
        <v>0</v>
      </c>
      <c r="D121" s="18">
        <f t="shared" si="64"/>
        <v>12</v>
      </c>
      <c r="E121" s="16">
        <v>5</v>
      </c>
      <c r="F121" s="16">
        <v>7</v>
      </c>
      <c r="G121" s="16">
        <v>0</v>
      </c>
      <c r="H121" s="16">
        <v>0</v>
      </c>
      <c r="I121" s="16">
        <v>0</v>
      </c>
      <c r="J121" s="16">
        <v>0</v>
      </c>
    </row>
    <row r="122" spans="1:10" ht="12.75" customHeight="1">
      <c r="A122" s="6" t="s">
        <v>118</v>
      </c>
      <c r="B122" s="16">
        <f>+B123+B125</f>
        <v>384</v>
      </c>
      <c r="C122" s="24">
        <f t="shared" si="59"/>
        <v>0</v>
      </c>
      <c r="D122" s="19">
        <f t="shared" ref="D122" si="109">+D123+D125</f>
        <v>384</v>
      </c>
      <c r="E122" s="16">
        <f t="shared" ref="E122:J122" si="110">+E123+E125</f>
        <v>113</v>
      </c>
      <c r="F122" s="16">
        <f t="shared" si="110"/>
        <v>197</v>
      </c>
      <c r="G122" s="16">
        <f t="shared" si="110"/>
        <v>74</v>
      </c>
      <c r="H122" s="16">
        <f t="shared" si="110"/>
        <v>0</v>
      </c>
      <c r="I122" s="16">
        <f t="shared" si="110"/>
        <v>0</v>
      </c>
      <c r="J122" s="16">
        <f t="shared" si="110"/>
        <v>0</v>
      </c>
    </row>
    <row r="123" spans="1:10" ht="12.75" customHeight="1">
      <c r="A123" s="6" t="s">
        <v>119</v>
      </c>
      <c r="B123" s="16">
        <f>+B124</f>
        <v>228</v>
      </c>
      <c r="C123" s="24">
        <f t="shared" si="59"/>
        <v>0</v>
      </c>
      <c r="D123" s="19">
        <f t="shared" ref="D123" si="111">+D124</f>
        <v>228</v>
      </c>
      <c r="E123" s="16">
        <f t="shared" ref="E123:J123" si="112">+E124</f>
        <v>86</v>
      </c>
      <c r="F123" s="16">
        <f t="shared" si="112"/>
        <v>68</v>
      </c>
      <c r="G123" s="16">
        <f t="shared" si="112"/>
        <v>74</v>
      </c>
      <c r="H123" s="16">
        <f t="shared" si="112"/>
        <v>0</v>
      </c>
      <c r="I123" s="16">
        <f t="shared" si="112"/>
        <v>0</v>
      </c>
      <c r="J123" s="16">
        <f t="shared" si="112"/>
        <v>0</v>
      </c>
    </row>
    <row r="124" spans="1:10" ht="12.75" customHeight="1">
      <c r="A124" s="6" t="s">
        <v>117</v>
      </c>
      <c r="B124" s="16">
        <v>228</v>
      </c>
      <c r="C124" s="24">
        <f t="shared" si="59"/>
        <v>0</v>
      </c>
      <c r="D124" s="18">
        <f t="shared" si="64"/>
        <v>228</v>
      </c>
      <c r="E124" s="16">
        <v>86</v>
      </c>
      <c r="F124" s="16">
        <v>68</v>
      </c>
      <c r="G124" s="25">
        <v>74</v>
      </c>
      <c r="H124" s="16">
        <v>0</v>
      </c>
      <c r="I124" s="16">
        <v>0</v>
      </c>
      <c r="J124" s="16">
        <v>0</v>
      </c>
    </row>
    <row r="125" spans="1:10" ht="12.75" customHeight="1">
      <c r="A125" s="6" t="s">
        <v>120</v>
      </c>
      <c r="B125" s="16">
        <f>+B126</f>
        <v>156</v>
      </c>
      <c r="C125" s="24">
        <f t="shared" si="59"/>
        <v>0</v>
      </c>
      <c r="D125" s="19">
        <f t="shared" ref="D125" si="113">+D126</f>
        <v>156</v>
      </c>
      <c r="E125" s="16">
        <f t="shared" ref="E125:J125" si="114">+E126</f>
        <v>27</v>
      </c>
      <c r="F125" s="16">
        <f t="shared" si="114"/>
        <v>129</v>
      </c>
      <c r="G125" s="16">
        <f t="shared" si="114"/>
        <v>0</v>
      </c>
      <c r="H125" s="16">
        <f t="shared" si="114"/>
        <v>0</v>
      </c>
      <c r="I125" s="16">
        <f t="shared" si="114"/>
        <v>0</v>
      </c>
      <c r="J125" s="16">
        <f t="shared" si="114"/>
        <v>0</v>
      </c>
    </row>
    <row r="126" spans="1:10" ht="12.75" customHeight="1">
      <c r="A126" s="6" t="s">
        <v>117</v>
      </c>
      <c r="B126" s="16">
        <v>156</v>
      </c>
      <c r="C126" s="24">
        <f t="shared" si="59"/>
        <v>0</v>
      </c>
      <c r="D126" s="18">
        <f t="shared" si="64"/>
        <v>156</v>
      </c>
      <c r="E126" s="16">
        <v>27</v>
      </c>
      <c r="F126" s="16">
        <v>129</v>
      </c>
      <c r="G126" s="16">
        <v>0</v>
      </c>
      <c r="H126" s="16">
        <v>0</v>
      </c>
      <c r="I126" s="16">
        <v>0</v>
      </c>
      <c r="J126" s="16">
        <v>0</v>
      </c>
    </row>
    <row r="127" spans="1:10" ht="12.75" customHeight="1">
      <c r="A127" s="8" t="s">
        <v>121</v>
      </c>
      <c r="B127" s="16">
        <f>+B128</f>
        <v>2803</v>
      </c>
      <c r="C127" s="24">
        <f t="shared" si="59"/>
        <v>2803</v>
      </c>
      <c r="D127" s="19">
        <f t="shared" ref="D127:D128" si="115">+D128</f>
        <v>0</v>
      </c>
      <c r="E127" s="16">
        <f t="shared" ref="E127:J128" si="116">+E128</f>
        <v>0</v>
      </c>
      <c r="F127" s="16">
        <f t="shared" si="116"/>
        <v>0</v>
      </c>
      <c r="G127" s="16">
        <f t="shared" si="116"/>
        <v>0</v>
      </c>
      <c r="H127" s="16">
        <f t="shared" si="116"/>
        <v>0</v>
      </c>
      <c r="I127" s="16">
        <f t="shared" si="116"/>
        <v>0</v>
      </c>
      <c r="J127" s="16">
        <f t="shared" si="116"/>
        <v>0</v>
      </c>
    </row>
    <row r="128" spans="1:10" ht="12.75" customHeight="1">
      <c r="A128" s="8" t="s">
        <v>122</v>
      </c>
      <c r="B128" s="16">
        <f>+B129</f>
        <v>2803</v>
      </c>
      <c r="C128" s="24">
        <f t="shared" si="59"/>
        <v>2803</v>
      </c>
      <c r="D128" s="19">
        <f t="shared" si="115"/>
        <v>0</v>
      </c>
      <c r="E128" s="16">
        <f t="shared" si="116"/>
        <v>0</v>
      </c>
      <c r="F128" s="16">
        <f t="shared" si="116"/>
        <v>0</v>
      </c>
      <c r="G128" s="16">
        <f t="shared" si="116"/>
        <v>0</v>
      </c>
      <c r="H128" s="16">
        <f t="shared" si="116"/>
        <v>0</v>
      </c>
      <c r="I128" s="16">
        <f t="shared" si="116"/>
        <v>0</v>
      </c>
      <c r="J128" s="16">
        <f t="shared" si="116"/>
        <v>0</v>
      </c>
    </row>
    <row r="129" spans="1:10" ht="12.75" customHeight="1">
      <c r="A129" s="8" t="s">
        <v>123</v>
      </c>
      <c r="B129" s="16">
        <v>2803</v>
      </c>
      <c r="C129" s="24">
        <f t="shared" si="59"/>
        <v>2803</v>
      </c>
      <c r="D129" s="18">
        <f t="shared" si="64"/>
        <v>0</v>
      </c>
      <c r="E129" s="16"/>
      <c r="F129" s="16"/>
      <c r="G129" s="16"/>
      <c r="H129" s="16"/>
      <c r="I129" s="16"/>
      <c r="J129" s="16"/>
    </row>
    <row r="130" spans="1:10" ht="12.75" customHeight="1">
      <c r="A130" s="6" t="s">
        <v>124</v>
      </c>
      <c r="B130" s="16">
        <f>+B131+B141+B149+B158+B161</f>
        <v>6855</v>
      </c>
      <c r="C130" s="24">
        <f t="shared" si="59"/>
        <v>1962</v>
      </c>
      <c r="D130" s="19">
        <f t="shared" ref="D130" si="117">+D131+D141+D149+D158+D161</f>
        <v>4893</v>
      </c>
      <c r="E130" s="16">
        <f t="shared" ref="E130:J130" si="118">+E131+E141+E149+E158+E161</f>
        <v>2856</v>
      </c>
      <c r="F130" s="16">
        <f t="shared" si="118"/>
        <v>1447</v>
      </c>
      <c r="G130" s="16">
        <f t="shared" si="118"/>
        <v>522</v>
      </c>
      <c r="H130" s="16">
        <f t="shared" si="118"/>
        <v>30</v>
      </c>
      <c r="I130" s="16">
        <f t="shared" si="118"/>
        <v>38</v>
      </c>
      <c r="J130" s="16">
        <f t="shared" si="118"/>
        <v>0</v>
      </c>
    </row>
    <row r="131" spans="1:10" ht="12.75" customHeight="1">
      <c r="A131" s="6" t="s">
        <v>125</v>
      </c>
      <c r="B131" s="16">
        <f>+B132+B134</f>
        <v>2340</v>
      </c>
      <c r="C131" s="24">
        <f t="shared" si="59"/>
        <v>908</v>
      </c>
      <c r="D131" s="19">
        <f t="shared" ref="D131" si="119">+D132+D134</f>
        <v>1432</v>
      </c>
      <c r="E131" s="16">
        <f t="shared" ref="E131:J131" si="120">+E132+E134</f>
        <v>910</v>
      </c>
      <c r="F131" s="16">
        <f t="shared" si="120"/>
        <v>289</v>
      </c>
      <c r="G131" s="16">
        <f t="shared" si="120"/>
        <v>189</v>
      </c>
      <c r="H131" s="16">
        <f t="shared" si="120"/>
        <v>22</v>
      </c>
      <c r="I131" s="16">
        <f t="shared" si="120"/>
        <v>22</v>
      </c>
      <c r="J131" s="16">
        <f t="shared" si="120"/>
        <v>0</v>
      </c>
    </row>
    <row r="132" spans="1:10" ht="12.75" customHeight="1">
      <c r="A132" s="6" t="s">
        <v>126</v>
      </c>
      <c r="B132" s="16">
        <f>+B133</f>
        <v>350</v>
      </c>
      <c r="C132" s="24">
        <f t="shared" si="59"/>
        <v>0</v>
      </c>
      <c r="D132" s="19">
        <f t="shared" ref="D132" si="121">+D133</f>
        <v>350</v>
      </c>
      <c r="E132" s="16">
        <f t="shared" ref="E132:J132" si="122">+E133</f>
        <v>75</v>
      </c>
      <c r="F132" s="16">
        <f t="shared" si="122"/>
        <v>229</v>
      </c>
      <c r="G132" s="16">
        <f t="shared" si="122"/>
        <v>40</v>
      </c>
      <c r="H132" s="16">
        <f t="shared" si="122"/>
        <v>3</v>
      </c>
      <c r="I132" s="16">
        <f t="shared" si="122"/>
        <v>3</v>
      </c>
      <c r="J132" s="16">
        <f t="shared" si="122"/>
        <v>0</v>
      </c>
    </row>
    <row r="133" spans="1:10" ht="12.75" customHeight="1">
      <c r="A133" s="6" t="s">
        <v>127</v>
      </c>
      <c r="B133" s="16">
        <v>350</v>
      </c>
      <c r="C133" s="24">
        <f t="shared" si="59"/>
        <v>0</v>
      </c>
      <c r="D133" s="18">
        <f t="shared" si="64"/>
        <v>350</v>
      </c>
      <c r="E133" s="16">
        <v>75</v>
      </c>
      <c r="F133" s="16">
        <v>229</v>
      </c>
      <c r="G133" s="16">
        <v>40</v>
      </c>
      <c r="H133" s="16">
        <v>3</v>
      </c>
      <c r="I133" s="16">
        <v>3</v>
      </c>
      <c r="J133" s="16">
        <v>0</v>
      </c>
    </row>
    <row r="134" spans="1:10" ht="12.75" customHeight="1">
      <c r="A134" s="6" t="s">
        <v>128</v>
      </c>
      <c r="B134" s="16">
        <f>SUM(B135:B140)</f>
        <v>1990</v>
      </c>
      <c r="C134" s="24">
        <f t="shared" si="59"/>
        <v>908</v>
      </c>
      <c r="D134" s="19">
        <f t="shared" ref="D134" si="123">SUM(D135:D140)</f>
        <v>1082</v>
      </c>
      <c r="E134" s="16">
        <f t="shared" ref="E134:J134" si="124">SUM(E135:E140)</f>
        <v>835</v>
      </c>
      <c r="F134" s="16">
        <f t="shared" si="124"/>
        <v>60</v>
      </c>
      <c r="G134" s="16">
        <f t="shared" si="124"/>
        <v>149</v>
      </c>
      <c r="H134" s="16">
        <f t="shared" si="124"/>
        <v>19</v>
      </c>
      <c r="I134" s="16">
        <f t="shared" si="124"/>
        <v>19</v>
      </c>
      <c r="J134" s="16">
        <f t="shared" si="124"/>
        <v>0</v>
      </c>
    </row>
    <row r="135" spans="1:10" ht="12.75" customHeight="1">
      <c r="A135" s="6" t="s">
        <v>129</v>
      </c>
      <c r="B135" s="16">
        <v>47</v>
      </c>
      <c r="C135" s="24">
        <f t="shared" ref="C135:C198" si="125">+B135-D135</f>
        <v>0</v>
      </c>
      <c r="D135" s="18">
        <f t="shared" si="64"/>
        <v>47</v>
      </c>
      <c r="E135" s="16">
        <v>19</v>
      </c>
      <c r="F135" s="16">
        <v>7</v>
      </c>
      <c r="G135" s="16">
        <v>20</v>
      </c>
      <c r="H135" s="16">
        <v>0</v>
      </c>
      <c r="I135" s="16">
        <v>1</v>
      </c>
      <c r="J135" s="16">
        <v>0</v>
      </c>
    </row>
    <row r="136" spans="1:10" ht="12.75" customHeight="1">
      <c r="A136" s="6" t="s">
        <v>130</v>
      </c>
      <c r="B136" s="16">
        <v>36</v>
      </c>
      <c r="C136" s="24">
        <f t="shared" si="125"/>
        <v>0</v>
      </c>
      <c r="D136" s="18">
        <f t="shared" ref="D136:D198" si="126">SUM(E136:J136)</f>
        <v>36</v>
      </c>
      <c r="E136" s="16">
        <v>14</v>
      </c>
      <c r="F136" s="16">
        <v>5</v>
      </c>
      <c r="G136" s="16">
        <v>16</v>
      </c>
      <c r="H136" s="16">
        <v>0</v>
      </c>
      <c r="I136" s="16">
        <v>1</v>
      </c>
      <c r="J136" s="16">
        <v>0</v>
      </c>
    </row>
    <row r="137" spans="1:10" ht="12.75" customHeight="1">
      <c r="A137" s="6" t="s">
        <v>131</v>
      </c>
      <c r="B137" s="16">
        <f>116+793</f>
        <v>909</v>
      </c>
      <c r="C137" s="24">
        <f t="shared" si="125"/>
        <v>909</v>
      </c>
      <c r="D137" s="18">
        <f t="shared" si="126"/>
        <v>0</v>
      </c>
      <c r="E137" s="16"/>
      <c r="F137" s="16"/>
      <c r="G137" s="16"/>
      <c r="H137" s="16"/>
      <c r="I137" s="16"/>
      <c r="J137" s="16"/>
    </row>
    <row r="138" spans="1:10" ht="12.75" customHeight="1">
      <c r="A138" s="6" t="s">
        <v>132</v>
      </c>
      <c r="B138" s="16">
        <v>792</v>
      </c>
      <c r="C138" s="24">
        <f t="shared" si="125"/>
        <v>0</v>
      </c>
      <c r="D138" s="18">
        <f t="shared" si="126"/>
        <v>792</v>
      </c>
      <c r="E138" s="16">
        <v>756</v>
      </c>
      <c r="F138" s="16">
        <v>0</v>
      </c>
      <c r="G138" s="16">
        <v>0</v>
      </c>
      <c r="H138" s="16">
        <v>19</v>
      </c>
      <c r="I138" s="16">
        <v>17</v>
      </c>
      <c r="J138" s="16">
        <v>0</v>
      </c>
    </row>
    <row r="139" spans="1:10" ht="12.75" customHeight="1">
      <c r="A139" s="6" t="s">
        <v>133</v>
      </c>
      <c r="B139" s="16">
        <v>191</v>
      </c>
      <c r="C139" s="24">
        <f t="shared" si="125"/>
        <v>-1</v>
      </c>
      <c r="D139" s="18">
        <f t="shared" si="126"/>
        <v>192</v>
      </c>
      <c r="E139" s="16">
        <v>31</v>
      </c>
      <c r="F139" s="16">
        <v>48</v>
      </c>
      <c r="G139" s="16">
        <v>113</v>
      </c>
      <c r="H139" s="16">
        <v>0</v>
      </c>
      <c r="I139" s="16">
        <v>0</v>
      </c>
      <c r="J139" s="16">
        <v>0</v>
      </c>
    </row>
    <row r="140" spans="1:10" ht="12.75" customHeight="1">
      <c r="A140" s="6" t="s">
        <v>127</v>
      </c>
      <c r="B140" s="16">
        <v>15</v>
      </c>
      <c r="C140" s="24">
        <f t="shared" si="125"/>
        <v>0</v>
      </c>
      <c r="D140" s="18">
        <f t="shared" si="126"/>
        <v>15</v>
      </c>
      <c r="E140" s="16">
        <v>15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</row>
    <row r="141" spans="1:10" ht="12.75" customHeight="1">
      <c r="A141" s="6" t="s">
        <v>134</v>
      </c>
      <c r="B141" s="16">
        <f>+B142+B144+B146</f>
        <v>1242</v>
      </c>
      <c r="C141" s="24">
        <f t="shared" si="125"/>
        <v>105</v>
      </c>
      <c r="D141" s="19">
        <f t="shared" ref="D141" si="127">+D142+D144+D146</f>
        <v>1137</v>
      </c>
      <c r="E141" s="16">
        <f t="shared" ref="E141:J141" si="128">+E142+E144+E146</f>
        <v>426</v>
      </c>
      <c r="F141" s="16">
        <f t="shared" si="128"/>
        <v>594</v>
      </c>
      <c r="G141" s="16">
        <f t="shared" si="128"/>
        <v>117</v>
      </c>
      <c r="H141" s="16">
        <f t="shared" si="128"/>
        <v>0</v>
      </c>
      <c r="I141" s="16">
        <f t="shared" si="128"/>
        <v>0</v>
      </c>
      <c r="J141" s="16">
        <f t="shared" si="128"/>
        <v>0</v>
      </c>
    </row>
    <row r="142" spans="1:10" ht="12.75" customHeight="1">
      <c r="A142" s="6" t="s">
        <v>135</v>
      </c>
      <c r="B142" s="16">
        <f>+B143</f>
        <v>473</v>
      </c>
      <c r="C142" s="24">
        <f t="shared" si="125"/>
        <v>15</v>
      </c>
      <c r="D142" s="19">
        <f t="shared" ref="D142" si="129">+D143</f>
        <v>458</v>
      </c>
      <c r="E142" s="16">
        <f t="shared" ref="E142:J142" si="130">+E143</f>
        <v>121</v>
      </c>
      <c r="F142" s="16">
        <f t="shared" si="130"/>
        <v>309</v>
      </c>
      <c r="G142" s="16">
        <f t="shared" si="130"/>
        <v>28</v>
      </c>
      <c r="H142" s="16">
        <f t="shared" si="130"/>
        <v>0</v>
      </c>
      <c r="I142" s="16">
        <f t="shared" si="130"/>
        <v>0</v>
      </c>
      <c r="J142" s="16">
        <f t="shared" si="130"/>
        <v>0</v>
      </c>
    </row>
    <row r="143" spans="1:10" ht="12.75" customHeight="1">
      <c r="A143" s="6" t="s">
        <v>136</v>
      </c>
      <c r="B143" s="16">
        <v>473</v>
      </c>
      <c r="C143" s="24">
        <f t="shared" si="125"/>
        <v>15</v>
      </c>
      <c r="D143" s="18">
        <f t="shared" si="126"/>
        <v>458</v>
      </c>
      <c r="E143" s="25">
        <v>121</v>
      </c>
      <c r="F143" s="16">
        <v>309</v>
      </c>
      <c r="G143" s="16">
        <v>28</v>
      </c>
      <c r="H143" s="16">
        <v>0</v>
      </c>
      <c r="I143" s="16">
        <v>0</v>
      </c>
      <c r="J143" s="16">
        <v>0</v>
      </c>
    </row>
    <row r="144" spans="1:10" ht="12.75" customHeight="1">
      <c r="A144" s="6" t="s">
        <v>137</v>
      </c>
      <c r="B144" s="16">
        <f>+B145</f>
        <v>8</v>
      </c>
      <c r="C144" s="24">
        <f t="shared" si="125"/>
        <v>6</v>
      </c>
      <c r="D144" s="19">
        <f t="shared" ref="D144" si="131">+D145</f>
        <v>2</v>
      </c>
      <c r="E144" s="16">
        <f t="shared" ref="E144:J144" si="132">+E145</f>
        <v>1</v>
      </c>
      <c r="F144" s="16">
        <f t="shared" si="132"/>
        <v>1</v>
      </c>
      <c r="G144" s="16">
        <f t="shared" si="132"/>
        <v>0</v>
      </c>
      <c r="H144" s="16">
        <f t="shared" si="132"/>
        <v>0</v>
      </c>
      <c r="I144" s="16">
        <f t="shared" si="132"/>
        <v>0</v>
      </c>
      <c r="J144" s="16">
        <f t="shared" si="132"/>
        <v>0</v>
      </c>
    </row>
    <row r="145" spans="1:10" ht="12.75" customHeight="1">
      <c r="A145" s="6" t="s">
        <v>136</v>
      </c>
      <c r="B145" s="16">
        <v>8</v>
      </c>
      <c r="C145" s="24">
        <f t="shared" si="125"/>
        <v>6</v>
      </c>
      <c r="D145" s="18">
        <f t="shared" si="126"/>
        <v>2</v>
      </c>
      <c r="E145" s="16">
        <v>1</v>
      </c>
      <c r="F145" s="16">
        <v>1</v>
      </c>
      <c r="G145" s="16"/>
      <c r="H145" s="16">
        <v>0</v>
      </c>
      <c r="I145" s="16">
        <v>0</v>
      </c>
      <c r="J145" s="16">
        <v>0</v>
      </c>
    </row>
    <row r="146" spans="1:10" ht="12.75" customHeight="1">
      <c r="A146" s="6" t="s">
        <v>138</v>
      </c>
      <c r="B146" s="16">
        <f>+B147+B148</f>
        <v>761</v>
      </c>
      <c r="C146" s="24">
        <f t="shared" si="125"/>
        <v>84</v>
      </c>
      <c r="D146" s="19">
        <f t="shared" ref="D146" si="133">+D147+D148</f>
        <v>677</v>
      </c>
      <c r="E146" s="16">
        <f t="shared" ref="E146:J146" si="134">+E147+E148</f>
        <v>304</v>
      </c>
      <c r="F146" s="16">
        <f t="shared" si="134"/>
        <v>284</v>
      </c>
      <c r="G146" s="16">
        <f t="shared" si="134"/>
        <v>89</v>
      </c>
      <c r="H146" s="16">
        <f t="shared" si="134"/>
        <v>0</v>
      </c>
      <c r="I146" s="16">
        <f t="shared" si="134"/>
        <v>0</v>
      </c>
      <c r="J146" s="16">
        <f t="shared" si="134"/>
        <v>0</v>
      </c>
    </row>
    <row r="147" spans="1:10" ht="12.75" customHeight="1">
      <c r="A147" s="6" t="s">
        <v>139</v>
      </c>
      <c r="B147" s="16">
        <v>650</v>
      </c>
      <c r="C147" s="24">
        <f t="shared" si="125"/>
        <v>84</v>
      </c>
      <c r="D147" s="18">
        <f t="shared" si="126"/>
        <v>566</v>
      </c>
      <c r="E147" s="16">
        <v>253</v>
      </c>
      <c r="F147" s="16">
        <v>251</v>
      </c>
      <c r="G147" s="16">
        <v>62</v>
      </c>
      <c r="H147" s="16">
        <v>0</v>
      </c>
      <c r="I147" s="16">
        <v>0</v>
      </c>
      <c r="J147" s="16">
        <v>0</v>
      </c>
    </row>
    <row r="148" spans="1:10" ht="12.75" customHeight="1">
      <c r="A148" s="6" t="s">
        <v>136</v>
      </c>
      <c r="B148" s="16">
        <v>111</v>
      </c>
      <c r="C148" s="24">
        <f t="shared" si="125"/>
        <v>0</v>
      </c>
      <c r="D148" s="18">
        <f t="shared" si="126"/>
        <v>111</v>
      </c>
      <c r="E148" s="16">
        <v>51</v>
      </c>
      <c r="F148" s="16">
        <v>33</v>
      </c>
      <c r="G148" s="16">
        <v>27</v>
      </c>
      <c r="H148" s="16">
        <v>0</v>
      </c>
      <c r="I148" s="16">
        <v>0</v>
      </c>
      <c r="J148" s="16">
        <v>0</v>
      </c>
    </row>
    <row r="149" spans="1:10" ht="12.75" customHeight="1">
      <c r="A149" s="6" t="s">
        <v>140</v>
      </c>
      <c r="B149" s="16">
        <f>+B150+B152+B154+B156</f>
        <v>1793</v>
      </c>
      <c r="C149" s="24">
        <f t="shared" si="125"/>
        <v>918</v>
      </c>
      <c r="D149" s="19">
        <f t="shared" ref="D149" si="135">+D150+D152+D154+D156</f>
        <v>875</v>
      </c>
      <c r="E149" s="16">
        <f t="shared" ref="E149:J149" si="136">+E150+E152+E154+E156</f>
        <v>827</v>
      </c>
      <c r="F149" s="16">
        <f t="shared" si="136"/>
        <v>24</v>
      </c>
      <c r="G149" s="16">
        <f t="shared" si="136"/>
        <v>24</v>
      </c>
      <c r="H149" s="16">
        <f t="shared" si="136"/>
        <v>0</v>
      </c>
      <c r="I149" s="16">
        <f t="shared" si="136"/>
        <v>0</v>
      </c>
      <c r="J149" s="16">
        <f t="shared" si="136"/>
        <v>0</v>
      </c>
    </row>
    <row r="150" spans="1:10" ht="12.75" customHeight="1">
      <c r="A150" s="6" t="s">
        <v>141</v>
      </c>
      <c r="B150" s="16">
        <f>+B151</f>
        <v>800</v>
      </c>
      <c r="C150" s="24">
        <f t="shared" si="125"/>
        <v>0</v>
      </c>
      <c r="D150" s="19">
        <f t="shared" ref="D150" si="137">+D151</f>
        <v>800</v>
      </c>
      <c r="E150" s="16">
        <f t="shared" ref="E150:J150" si="138">+E151</f>
        <v>800</v>
      </c>
      <c r="F150" s="16">
        <f t="shared" si="138"/>
        <v>0</v>
      </c>
      <c r="G150" s="16">
        <f t="shared" si="138"/>
        <v>0</v>
      </c>
      <c r="H150" s="16">
        <f t="shared" si="138"/>
        <v>0</v>
      </c>
      <c r="I150" s="16">
        <f t="shared" si="138"/>
        <v>0</v>
      </c>
      <c r="J150" s="16">
        <f t="shared" si="138"/>
        <v>0</v>
      </c>
    </row>
    <row r="151" spans="1:10" ht="12.75" customHeight="1">
      <c r="A151" s="6" t="s">
        <v>142</v>
      </c>
      <c r="B151" s="16">
        <v>800</v>
      </c>
      <c r="C151" s="24">
        <f t="shared" si="125"/>
        <v>0</v>
      </c>
      <c r="D151" s="18">
        <f t="shared" si="126"/>
        <v>800</v>
      </c>
      <c r="E151" s="16">
        <v>800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</row>
    <row r="152" spans="1:10" ht="12.75" customHeight="1">
      <c r="A152" s="6" t="s">
        <v>143</v>
      </c>
      <c r="B152" s="16">
        <f>+B153</f>
        <v>75</v>
      </c>
      <c r="C152" s="24">
        <f t="shared" si="125"/>
        <v>0</v>
      </c>
      <c r="D152" s="19">
        <f t="shared" ref="D152" si="139">+D153</f>
        <v>75</v>
      </c>
      <c r="E152" s="16">
        <f t="shared" ref="E152:J152" si="140">+E153</f>
        <v>27</v>
      </c>
      <c r="F152" s="16">
        <f t="shared" si="140"/>
        <v>24</v>
      </c>
      <c r="G152" s="16">
        <f t="shared" si="140"/>
        <v>24</v>
      </c>
      <c r="H152" s="16">
        <f t="shared" si="140"/>
        <v>0</v>
      </c>
      <c r="I152" s="16">
        <f t="shared" si="140"/>
        <v>0</v>
      </c>
      <c r="J152" s="16">
        <f t="shared" si="140"/>
        <v>0</v>
      </c>
    </row>
    <row r="153" spans="1:10" ht="12.75" customHeight="1">
      <c r="A153" s="6" t="s">
        <v>144</v>
      </c>
      <c r="B153" s="16">
        <v>75</v>
      </c>
      <c r="C153" s="24">
        <f t="shared" si="125"/>
        <v>0</v>
      </c>
      <c r="D153" s="18">
        <f t="shared" si="126"/>
        <v>75</v>
      </c>
      <c r="E153" s="16">
        <v>27</v>
      </c>
      <c r="F153" s="16">
        <v>24</v>
      </c>
      <c r="G153" s="16">
        <v>24</v>
      </c>
      <c r="H153" s="16">
        <v>0</v>
      </c>
      <c r="I153" s="16">
        <v>0</v>
      </c>
      <c r="J153" s="16">
        <v>0</v>
      </c>
    </row>
    <row r="154" spans="1:10" ht="12.75" customHeight="1">
      <c r="A154" s="8" t="s">
        <v>145</v>
      </c>
      <c r="B154" s="16">
        <f>+B155</f>
        <v>240</v>
      </c>
      <c r="C154" s="24">
        <f t="shared" si="125"/>
        <v>240</v>
      </c>
      <c r="D154" s="19">
        <f t="shared" ref="D154" si="141">+D155</f>
        <v>0</v>
      </c>
      <c r="E154" s="16">
        <f t="shared" ref="E154:J154" si="142">+E155</f>
        <v>0</v>
      </c>
      <c r="F154" s="16">
        <f t="shared" si="142"/>
        <v>0</v>
      </c>
      <c r="G154" s="16">
        <f t="shared" si="142"/>
        <v>0</v>
      </c>
      <c r="H154" s="16">
        <f t="shared" si="142"/>
        <v>0</v>
      </c>
      <c r="I154" s="16">
        <f t="shared" si="142"/>
        <v>0</v>
      </c>
      <c r="J154" s="16">
        <f t="shared" si="142"/>
        <v>0</v>
      </c>
    </row>
    <row r="155" spans="1:10" ht="12.75" customHeight="1">
      <c r="A155" s="8" t="s">
        <v>146</v>
      </c>
      <c r="B155" s="16">
        <v>240</v>
      </c>
      <c r="C155" s="24">
        <f t="shared" si="125"/>
        <v>240</v>
      </c>
      <c r="D155" s="18">
        <f t="shared" si="126"/>
        <v>0</v>
      </c>
      <c r="E155" s="16"/>
      <c r="F155" s="16"/>
      <c r="G155" s="16"/>
      <c r="H155" s="16"/>
      <c r="I155" s="16"/>
      <c r="J155" s="16"/>
    </row>
    <row r="156" spans="1:10" ht="12.75" customHeight="1">
      <c r="A156" s="8" t="s">
        <v>147</v>
      </c>
      <c r="B156" s="16">
        <f>+B157</f>
        <v>678</v>
      </c>
      <c r="C156" s="24">
        <f t="shared" si="125"/>
        <v>678</v>
      </c>
      <c r="D156" s="19">
        <f t="shared" ref="D156" si="143">+D157</f>
        <v>0</v>
      </c>
      <c r="E156" s="16">
        <f t="shared" ref="E156:J156" si="144">+E157</f>
        <v>0</v>
      </c>
      <c r="F156" s="16">
        <f t="shared" si="144"/>
        <v>0</v>
      </c>
      <c r="G156" s="16">
        <f t="shared" si="144"/>
        <v>0</v>
      </c>
      <c r="H156" s="16">
        <f t="shared" si="144"/>
        <v>0</v>
      </c>
      <c r="I156" s="16">
        <f t="shared" si="144"/>
        <v>0</v>
      </c>
      <c r="J156" s="16">
        <f t="shared" si="144"/>
        <v>0</v>
      </c>
    </row>
    <row r="157" spans="1:10" ht="12.75" customHeight="1">
      <c r="A157" s="8" t="s">
        <v>148</v>
      </c>
      <c r="B157" s="16">
        <v>678</v>
      </c>
      <c r="C157" s="24">
        <f t="shared" si="125"/>
        <v>678</v>
      </c>
      <c r="D157" s="18">
        <f t="shared" si="126"/>
        <v>0</v>
      </c>
      <c r="E157" s="16"/>
      <c r="F157" s="16"/>
      <c r="G157" s="16"/>
      <c r="H157" s="16"/>
      <c r="I157" s="16"/>
      <c r="J157" s="16"/>
    </row>
    <row r="158" spans="1:10" ht="12.75" customHeight="1">
      <c r="A158" s="6" t="s">
        <v>149</v>
      </c>
      <c r="B158" s="16">
        <f>+B159</f>
        <v>413</v>
      </c>
      <c r="C158" s="24">
        <f t="shared" si="125"/>
        <v>0</v>
      </c>
      <c r="D158" s="19">
        <f t="shared" ref="D158:D159" si="145">+D159</f>
        <v>413</v>
      </c>
      <c r="E158" s="16">
        <f t="shared" ref="E158:J159" si="146">+E159</f>
        <v>189</v>
      </c>
      <c r="F158" s="16">
        <f t="shared" si="146"/>
        <v>160</v>
      </c>
      <c r="G158" s="16">
        <f t="shared" si="146"/>
        <v>54</v>
      </c>
      <c r="H158" s="16">
        <f t="shared" si="146"/>
        <v>0</v>
      </c>
      <c r="I158" s="16">
        <f t="shared" si="146"/>
        <v>10</v>
      </c>
      <c r="J158" s="16">
        <f t="shared" si="146"/>
        <v>0</v>
      </c>
    </row>
    <row r="159" spans="1:10" ht="12.75" customHeight="1">
      <c r="A159" s="6" t="s">
        <v>150</v>
      </c>
      <c r="B159" s="16">
        <f>+B160</f>
        <v>413</v>
      </c>
      <c r="C159" s="24">
        <f t="shared" si="125"/>
        <v>0</v>
      </c>
      <c r="D159" s="19">
        <f t="shared" si="145"/>
        <v>413</v>
      </c>
      <c r="E159" s="16">
        <f t="shared" si="146"/>
        <v>189</v>
      </c>
      <c r="F159" s="16">
        <f t="shared" si="146"/>
        <v>160</v>
      </c>
      <c r="G159" s="16">
        <f t="shared" si="146"/>
        <v>54</v>
      </c>
      <c r="H159" s="16">
        <f t="shared" si="146"/>
        <v>0</v>
      </c>
      <c r="I159" s="16">
        <f t="shared" si="146"/>
        <v>10</v>
      </c>
      <c r="J159" s="16">
        <f t="shared" si="146"/>
        <v>0</v>
      </c>
    </row>
    <row r="160" spans="1:10" ht="12.75" customHeight="1">
      <c r="A160" s="6" t="s">
        <v>151</v>
      </c>
      <c r="B160" s="16">
        <v>413</v>
      </c>
      <c r="C160" s="24">
        <f t="shared" si="125"/>
        <v>0</v>
      </c>
      <c r="D160" s="18">
        <f t="shared" si="126"/>
        <v>413</v>
      </c>
      <c r="E160" s="25">
        <v>189</v>
      </c>
      <c r="F160" s="16">
        <v>160</v>
      </c>
      <c r="G160" s="16">
        <v>54</v>
      </c>
      <c r="H160" s="16">
        <v>0</v>
      </c>
      <c r="I160" s="16">
        <v>10</v>
      </c>
      <c r="J160" s="16">
        <v>0</v>
      </c>
    </row>
    <row r="161" spans="1:10" ht="12.75" customHeight="1">
      <c r="A161" s="6" t="s">
        <v>152</v>
      </c>
      <c r="B161" s="16">
        <f>+B162+B165+B168+B171</f>
        <v>1067</v>
      </c>
      <c r="C161" s="24">
        <f t="shared" si="125"/>
        <v>31</v>
      </c>
      <c r="D161" s="19">
        <f t="shared" ref="D161" si="147">+D162+D165+D168+D171</f>
        <v>1036</v>
      </c>
      <c r="E161" s="16">
        <f t="shared" ref="E161:J161" si="148">+E162+E165+E168+E171</f>
        <v>504</v>
      </c>
      <c r="F161" s="16">
        <f t="shared" si="148"/>
        <v>380</v>
      </c>
      <c r="G161" s="16">
        <f t="shared" si="148"/>
        <v>138</v>
      </c>
      <c r="H161" s="16">
        <f t="shared" si="148"/>
        <v>8</v>
      </c>
      <c r="I161" s="16">
        <f t="shared" si="148"/>
        <v>6</v>
      </c>
      <c r="J161" s="16">
        <f t="shared" si="148"/>
        <v>0</v>
      </c>
    </row>
    <row r="162" spans="1:10" ht="12.75" customHeight="1">
      <c r="A162" s="6" t="s">
        <v>153</v>
      </c>
      <c r="B162" s="16">
        <f>+B163+B164</f>
        <v>85</v>
      </c>
      <c r="C162" s="24">
        <f t="shared" si="125"/>
        <v>0</v>
      </c>
      <c r="D162" s="19">
        <f t="shared" ref="D162" si="149">+D163+D164</f>
        <v>85</v>
      </c>
      <c r="E162" s="16">
        <f t="shared" ref="E162:J162" si="150">+E163+E164</f>
        <v>85</v>
      </c>
      <c r="F162" s="16">
        <f t="shared" si="150"/>
        <v>0</v>
      </c>
      <c r="G162" s="16">
        <f t="shared" si="150"/>
        <v>0</v>
      </c>
      <c r="H162" s="16">
        <f t="shared" si="150"/>
        <v>0</v>
      </c>
      <c r="I162" s="16">
        <f t="shared" si="150"/>
        <v>0</v>
      </c>
      <c r="J162" s="16">
        <f t="shared" si="150"/>
        <v>0</v>
      </c>
    </row>
    <row r="163" spans="1:10" ht="12.75" customHeight="1">
      <c r="A163" s="6" t="s">
        <v>154</v>
      </c>
      <c r="B163" s="16">
        <v>61</v>
      </c>
      <c r="C163" s="24">
        <f t="shared" si="125"/>
        <v>0</v>
      </c>
      <c r="D163" s="18">
        <f t="shared" si="126"/>
        <v>61</v>
      </c>
      <c r="E163" s="16">
        <v>61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</row>
    <row r="164" spans="1:10" ht="12.75" customHeight="1">
      <c r="A164" s="6" t="s">
        <v>155</v>
      </c>
      <c r="B164" s="16">
        <v>24</v>
      </c>
      <c r="C164" s="24">
        <f t="shared" si="125"/>
        <v>0</v>
      </c>
      <c r="D164" s="18">
        <f t="shared" si="126"/>
        <v>24</v>
      </c>
      <c r="E164" s="16">
        <v>24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</row>
    <row r="165" spans="1:10" ht="12.75" customHeight="1">
      <c r="A165" s="6" t="s">
        <v>156</v>
      </c>
      <c r="B165" s="16">
        <f>+B166+B167</f>
        <v>53</v>
      </c>
      <c r="C165" s="24">
        <f t="shared" si="125"/>
        <v>0</v>
      </c>
      <c r="D165" s="19">
        <f t="shared" ref="D165" si="151">+D166+D167</f>
        <v>53</v>
      </c>
      <c r="E165" s="16">
        <f t="shared" ref="E165:J165" si="152">+E166+E167</f>
        <v>53</v>
      </c>
      <c r="F165" s="16">
        <f t="shared" si="152"/>
        <v>0</v>
      </c>
      <c r="G165" s="16">
        <f t="shared" si="152"/>
        <v>0</v>
      </c>
      <c r="H165" s="16">
        <f t="shared" si="152"/>
        <v>0</v>
      </c>
      <c r="I165" s="16">
        <f t="shared" si="152"/>
        <v>0</v>
      </c>
      <c r="J165" s="16">
        <f t="shared" si="152"/>
        <v>0</v>
      </c>
    </row>
    <row r="166" spans="1:10" ht="12.75" customHeight="1">
      <c r="A166" s="6" t="s">
        <v>154</v>
      </c>
      <c r="B166" s="16">
        <v>38</v>
      </c>
      <c r="C166" s="24">
        <f t="shared" si="125"/>
        <v>0</v>
      </c>
      <c r="D166" s="18">
        <f t="shared" si="126"/>
        <v>38</v>
      </c>
      <c r="E166" s="16">
        <v>38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</row>
    <row r="167" spans="1:10" ht="12.75" customHeight="1">
      <c r="A167" s="6" t="s">
        <v>157</v>
      </c>
      <c r="B167" s="16">
        <v>15</v>
      </c>
      <c r="C167" s="24">
        <f t="shared" si="125"/>
        <v>0</v>
      </c>
      <c r="D167" s="18">
        <f t="shared" si="126"/>
        <v>15</v>
      </c>
      <c r="E167" s="16">
        <v>15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</row>
    <row r="168" spans="1:10" ht="12.75" customHeight="1">
      <c r="A168" s="6" t="s">
        <v>158</v>
      </c>
      <c r="B168" s="16">
        <f>+B169+B170</f>
        <v>900</v>
      </c>
      <c r="C168" s="24">
        <f t="shared" si="125"/>
        <v>2</v>
      </c>
      <c r="D168" s="19">
        <f t="shared" ref="D168" si="153">+D169+D170</f>
        <v>898</v>
      </c>
      <c r="E168" s="16">
        <f t="shared" ref="E168:J168" si="154">+E169+E170</f>
        <v>366</v>
      </c>
      <c r="F168" s="16">
        <f t="shared" si="154"/>
        <v>380</v>
      </c>
      <c r="G168" s="16">
        <f t="shared" si="154"/>
        <v>138</v>
      </c>
      <c r="H168" s="16">
        <f t="shared" si="154"/>
        <v>8</v>
      </c>
      <c r="I168" s="16">
        <f t="shared" si="154"/>
        <v>6</v>
      </c>
      <c r="J168" s="16">
        <f t="shared" si="154"/>
        <v>0</v>
      </c>
    </row>
    <row r="169" spans="1:10" ht="12.75" customHeight="1">
      <c r="A169" s="6" t="s">
        <v>159</v>
      </c>
      <c r="B169" s="16">
        <v>400</v>
      </c>
      <c r="C169" s="24">
        <f t="shared" si="125"/>
        <v>1</v>
      </c>
      <c r="D169" s="18">
        <f t="shared" si="126"/>
        <v>399</v>
      </c>
      <c r="E169" s="16">
        <v>166</v>
      </c>
      <c r="F169" s="16">
        <v>180</v>
      </c>
      <c r="G169" s="16">
        <v>46</v>
      </c>
      <c r="H169" s="16">
        <v>4</v>
      </c>
      <c r="I169" s="16">
        <v>3</v>
      </c>
      <c r="J169" s="16">
        <v>0</v>
      </c>
    </row>
    <row r="170" spans="1:10" ht="12.75" customHeight="1">
      <c r="A170" s="6" t="s">
        <v>160</v>
      </c>
      <c r="B170" s="16">
        <v>500</v>
      </c>
      <c r="C170" s="24">
        <f t="shared" si="125"/>
        <v>1</v>
      </c>
      <c r="D170" s="18">
        <f t="shared" si="126"/>
        <v>499</v>
      </c>
      <c r="E170" s="16">
        <v>200</v>
      </c>
      <c r="F170" s="16">
        <v>200</v>
      </c>
      <c r="G170" s="16">
        <v>92</v>
      </c>
      <c r="H170" s="16">
        <v>4</v>
      </c>
      <c r="I170" s="16">
        <v>3</v>
      </c>
      <c r="J170" s="16">
        <v>0</v>
      </c>
    </row>
    <row r="171" spans="1:10" ht="12.75" customHeight="1">
      <c r="A171" s="8" t="s">
        <v>161</v>
      </c>
      <c r="B171" s="16">
        <f>+B172</f>
        <v>29</v>
      </c>
      <c r="C171" s="24">
        <f t="shared" si="125"/>
        <v>29</v>
      </c>
      <c r="D171" s="19">
        <f t="shared" ref="D171" si="155">+D172</f>
        <v>0</v>
      </c>
      <c r="E171" s="16">
        <f t="shared" ref="E171:J171" si="156">+E172</f>
        <v>0</v>
      </c>
      <c r="F171" s="16">
        <f t="shared" si="156"/>
        <v>0</v>
      </c>
      <c r="G171" s="16">
        <f t="shared" si="156"/>
        <v>0</v>
      </c>
      <c r="H171" s="16">
        <f t="shared" si="156"/>
        <v>0</v>
      </c>
      <c r="I171" s="16">
        <f t="shared" si="156"/>
        <v>0</v>
      </c>
      <c r="J171" s="16">
        <f t="shared" si="156"/>
        <v>0</v>
      </c>
    </row>
    <row r="172" spans="1:10" ht="12.75" customHeight="1">
      <c r="A172" s="8" t="s">
        <v>162</v>
      </c>
      <c r="B172" s="16">
        <v>29</v>
      </c>
      <c r="C172" s="24">
        <f t="shared" si="125"/>
        <v>29</v>
      </c>
      <c r="D172" s="18">
        <f t="shared" si="126"/>
        <v>0</v>
      </c>
      <c r="E172" s="16"/>
      <c r="F172" s="16"/>
      <c r="G172" s="16"/>
      <c r="H172" s="16"/>
      <c r="I172" s="16"/>
      <c r="J172" s="16"/>
    </row>
    <row r="173" spans="1:10" ht="12.75" customHeight="1">
      <c r="A173" s="6" t="s">
        <v>163</v>
      </c>
      <c r="B173" s="16">
        <f>+B174+B177+B180+B183</f>
        <v>8639</v>
      </c>
      <c r="C173" s="24">
        <f t="shared" si="125"/>
        <v>-29</v>
      </c>
      <c r="D173" s="19">
        <f t="shared" ref="D173" si="157">+D174+D177+D180+D183</f>
        <v>8668</v>
      </c>
      <c r="E173" s="16">
        <f t="shared" ref="E173:J173" si="158">+E174+E177+E180+E183</f>
        <v>5491</v>
      </c>
      <c r="F173" s="16">
        <f t="shared" si="158"/>
        <v>2681</v>
      </c>
      <c r="G173" s="16">
        <f t="shared" si="158"/>
        <v>496</v>
      </c>
      <c r="H173" s="16">
        <f t="shared" si="158"/>
        <v>0</v>
      </c>
      <c r="I173" s="16">
        <f t="shared" si="158"/>
        <v>0</v>
      </c>
      <c r="J173" s="16">
        <f t="shared" si="158"/>
        <v>0</v>
      </c>
    </row>
    <row r="174" spans="1:10" ht="12.75" customHeight="1">
      <c r="A174" s="6" t="s">
        <v>164</v>
      </c>
      <c r="B174" s="16">
        <f>+B175</f>
        <v>833</v>
      </c>
      <c r="C174" s="24">
        <f t="shared" si="125"/>
        <v>0</v>
      </c>
      <c r="D174" s="19">
        <f t="shared" ref="D174:D175" si="159">+D175</f>
        <v>833</v>
      </c>
      <c r="E174" s="16">
        <f t="shared" ref="E174:J175" si="160">+E175</f>
        <v>183</v>
      </c>
      <c r="F174" s="16">
        <f t="shared" si="160"/>
        <v>254</v>
      </c>
      <c r="G174" s="16">
        <f t="shared" si="160"/>
        <v>396</v>
      </c>
      <c r="H174" s="16">
        <f t="shared" si="160"/>
        <v>0</v>
      </c>
      <c r="I174" s="16">
        <f t="shared" si="160"/>
        <v>0</v>
      </c>
      <c r="J174" s="16">
        <f t="shared" si="160"/>
        <v>0</v>
      </c>
    </row>
    <row r="175" spans="1:10" ht="12.75" customHeight="1">
      <c r="A175" s="6" t="s">
        <v>165</v>
      </c>
      <c r="B175" s="16">
        <f>+B176</f>
        <v>833</v>
      </c>
      <c r="C175" s="24">
        <f t="shared" si="125"/>
        <v>0</v>
      </c>
      <c r="D175" s="19">
        <f t="shared" si="159"/>
        <v>833</v>
      </c>
      <c r="E175" s="16">
        <f t="shared" si="160"/>
        <v>183</v>
      </c>
      <c r="F175" s="16">
        <f t="shared" si="160"/>
        <v>254</v>
      </c>
      <c r="G175" s="16">
        <f t="shared" si="160"/>
        <v>396</v>
      </c>
      <c r="H175" s="16">
        <f t="shared" si="160"/>
        <v>0</v>
      </c>
      <c r="I175" s="16">
        <f t="shared" si="160"/>
        <v>0</v>
      </c>
      <c r="J175" s="16">
        <f t="shared" si="160"/>
        <v>0</v>
      </c>
    </row>
    <row r="176" spans="1:10" ht="12.75" customHeight="1">
      <c r="A176" s="6" t="s">
        <v>166</v>
      </c>
      <c r="B176" s="16">
        <v>833</v>
      </c>
      <c r="C176" s="24">
        <f t="shared" si="125"/>
        <v>0</v>
      </c>
      <c r="D176" s="18">
        <f t="shared" si="126"/>
        <v>833</v>
      </c>
      <c r="E176" s="16">
        <v>183</v>
      </c>
      <c r="F176" s="16">
        <v>254</v>
      </c>
      <c r="G176" s="16">
        <v>396</v>
      </c>
      <c r="H176" s="16">
        <v>0</v>
      </c>
      <c r="I176" s="16">
        <v>0</v>
      </c>
      <c r="J176" s="16">
        <v>0</v>
      </c>
    </row>
    <row r="177" spans="1:10" ht="12.75" customHeight="1">
      <c r="A177" s="8" t="s">
        <v>167</v>
      </c>
      <c r="B177" s="16">
        <f>+B178</f>
        <v>10</v>
      </c>
      <c r="C177" s="24">
        <f t="shared" si="125"/>
        <v>10</v>
      </c>
      <c r="D177" s="19">
        <f t="shared" ref="D177:D178" si="161">+D178</f>
        <v>0</v>
      </c>
      <c r="E177" s="16">
        <f t="shared" ref="E177:J178" si="162">+E178</f>
        <v>0</v>
      </c>
      <c r="F177" s="16">
        <f t="shared" si="162"/>
        <v>0</v>
      </c>
      <c r="G177" s="16">
        <f t="shared" si="162"/>
        <v>0</v>
      </c>
      <c r="H177" s="16">
        <f t="shared" si="162"/>
        <v>0</v>
      </c>
      <c r="I177" s="16">
        <f t="shared" si="162"/>
        <v>0</v>
      </c>
      <c r="J177" s="16">
        <f t="shared" si="162"/>
        <v>0</v>
      </c>
    </row>
    <row r="178" spans="1:10" ht="12.75" customHeight="1">
      <c r="A178" s="8" t="s">
        <v>168</v>
      </c>
      <c r="B178" s="16">
        <f>+B179</f>
        <v>10</v>
      </c>
      <c r="C178" s="24">
        <f t="shared" si="125"/>
        <v>10</v>
      </c>
      <c r="D178" s="19">
        <f t="shared" si="161"/>
        <v>0</v>
      </c>
      <c r="E178" s="16">
        <f t="shared" si="162"/>
        <v>0</v>
      </c>
      <c r="F178" s="16">
        <f t="shared" si="162"/>
        <v>0</v>
      </c>
      <c r="G178" s="16">
        <f t="shared" si="162"/>
        <v>0</v>
      </c>
      <c r="H178" s="16">
        <f t="shared" si="162"/>
        <v>0</v>
      </c>
      <c r="I178" s="16">
        <f t="shared" si="162"/>
        <v>0</v>
      </c>
      <c r="J178" s="16">
        <f t="shared" si="162"/>
        <v>0</v>
      </c>
    </row>
    <row r="179" spans="1:10" ht="12.75" customHeight="1">
      <c r="A179" s="8" t="s">
        <v>169</v>
      </c>
      <c r="B179" s="16">
        <v>10</v>
      </c>
      <c r="C179" s="24">
        <f t="shared" si="125"/>
        <v>10</v>
      </c>
      <c r="D179" s="18">
        <f t="shared" si="126"/>
        <v>0</v>
      </c>
      <c r="E179" s="16"/>
      <c r="F179" s="16"/>
      <c r="G179" s="16"/>
      <c r="H179" s="16"/>
      <c r="I179" s="16"/>
      <c r="J179" s="16"/>
    </row>
    <row r="180" spans="1:10" ht="12.75" customHeight="1">
      <c r="A180" s="6" t="s">
        <v>170</v>
      </c>
      <c r="B180" s="16">
        <f>+B181</f>
        <v>0</v>
      </c>
      <c r="C180" s="24">
        <f t="shared" si="125"/>
        <v>-39</v>
      </c>
      <c r="D180" s="19">
        <f t="shared" ref="D180:D181" si="163">+D181</f>
        <v>39</v>
      </c>
      <c r="E180" s="16">
        <f t="shared" ref="E180:J181" si="164">+E181</f>
        <v>34</v>
      </c>
      <c r="F180" s="16">
        <f t="shared" si="164"/>
        <v>5</v>
      </c>
      <c r="G180" s="16">
        <f t="shared" si="164"/>
        <v>0</v>
      </c>
      <c r="H180" s="16">
        <f t="shared" si="164"/>
        <v>0</v>
      </c>
      <c r="I180" s="16">
        <f t="shared" si="164"/>
        <v>0</v>
      </c>
      <c r="J180" s="16">
        <f t="shared" si="164"/>
        <v>0</v>
      </c>
    </row>
    <row r="181" spans="1:10" ht="12.75" customHeight="1">
      <c r="A181" s="6" t="s">
        <v>171</v>
      </c>
      <c r="B181" s="16">
        <f>+B182</f>
        <v>0</v>
      </c>
      <c r="C181" s="24">
        <f t="shared" si="125"/>
        <v>-39</v>
      </c>
      <c r="D181" s="19">
        <f t="shared" si="163"/>
        <v>39</v>
      </c>
      <c r="E181" s="16">
        <f t="shared" si="164"/>
        <v>34</v>
      </c>
      <c r="F181" s="16">
        <f t="shared" si="164"/>
        <v>5</v>
      </c>
      <c r="G181" s="16">
        <f t="shared" si="164"/>
        <v>0</v>
      </c>
      <c r="H181" s="16">
        <f t="shared" si="164"/>
        <v>0</v>
      </c>
      <c r="I181" s="16">
        <f t="shared" si="164"/>
        <v>0</v>
      </c>
      <c r="J181" s="16">
        <f t="shared" si="164"/>
        <v>0</v>
      </c>
    </row>
    <row r="182" spans="1:10" ht="12.75" customHeight="1">
      <c r="A182" s="6" t="s">
        <v>172</v>
      </c>
      <c r="B182" s="16"/>
      <c r="C182" s="24">
        <f t="shared" si="125"/>
        <v>-39</v>
      </c>
      <c r="D182" s="18">
        <f t="shared" si="126"/>
        <v>39</v>
      </c>
      <c r="E182" s="16">
        <v>34</v>
      </c>
      <c r="F182" s="16">
        <v>5</v>
      </c>
      <c r="G182" s="16">
        <v>0</v>
      </c>
      <c r="H182" s="16">
        <v>0</v>
      </c>
      <c r="I182" s="16">
        <v>0</v>
      </c>
      <c r="J182" s="16">
        <v>0</v>
      </c>
    </row>
    <row r="183" spans="1:10" ht="12.75" customHeight="1">
      <c r="A183" s="6" t="s">
        <v>173</v>
      </c>
      <c r="B183" s="16">
        <f>+B184+B186</f>
        <v>7796</v>
      </c>
      <c r="C183" s="24">
        <f t="shared" si="125"/>
        <v>0</v>
      </c>
      <c r="D183" s="19">
        <f t="shared" ref="D183" si="165">+D184+D186</f>
        <v>7796</v>
      </c>
      <c r="E183" s="16">
        <f t="shared" ref="E183:J183" si="166">+E184+E186</f>
        <v>5274</v>
      </c>
      <c r="F183" s="16">
        <f t="shared" si="166"/>
        <v>2422</v>
      </c>
      <c r="G183" s="16">
        <f t="shared" si="166"/>
        <v>100</v>
      </c>
      <c r="H183" s="16">
        <f t="shared" si="166"/>
        <v>0</v>
      </c>
      <c r="I183" s="16">
        <f t="shared" si="166"/>
        <v>0</v>
      </c>
      <c r="J183" s="16">
        <f t="shared" si="166"/>
        <v>0</v>
      </c>
    </row>
    <row r="184" spans="1:10" ht="12.75" customHeight="1">
      <c r="A184" s="8" t="s">
        <v>174</v>
      </c>
      <c r="B184" s="16">
        <f>+B185</f>
        <v>3300</v>
      </c>
      <c r="C184" s="24">
        <f t="shared" si="125"/>
        <v>0</v>
      </c>
      <c r="D184" s="19">
        <f t="shared" ref="D184" si="167">+D185</f>
        <v>3300</v>
      </c>
      <c r="E184" s="16">
        <f t="shared" ref="E184:J184" si="168">+E185</f>
        <v>3300</v>
      </c>
      <c r="F184" s="16">
        <f t="shared" si="168"/>
        <v>0</v>
      </c>
      <c r="G184" s="16">
        <f t="shared" si="168"/>
        <v>0</v>
      </c>
      <c r="H184" s="16">
        <f t="shared" si="168"/>
        <v>0</v>
      </c>
      <c r="I184" s="16">
        <f t="shared" si="168"/>
        <v>0</v>
      </c>
      <c r="J184" s="16">
        <f t="shared" si="168"/>
        <v>0</v>
      </c>
    </row>
    <row r="185" spans="1:10" ht="12.75" customHeight="1">
      <c r="A185" s="8" t="s">
        <v>175</v>
      </c>
      <c r="B185" s="16">
        <v>3300</v>
      </c>
      <c r="C185" s="24">
        <f t="shared" si="125"/>
        <v>0</v>
      </c>
      <c r="D185" s="18">
        <f t="shared" si="126"/>
        <v>3300</v>
      </c>
      <c r="E185" s="16">
        <v>3300</v>
      </c>
      <c r="F185" s="16"/>
      <c r="G185" s="16"/>
      <c r="H185" s="16"/>
      <c r="I185" s="16"/>
      <c r="J185" s="16"/>
    </row>
    <row r="186" spans="1:10" ht="12.75" customHeight="1">
      <c r="A186" s="6" t="s">
        <v>176</v>
      </c>
      <c r="B186" s="16">
        <f>+B187</f>
        <v>4496</v>
      </c>
      <c r="C186" s="24">
        <f t="shared" si="125"/>
        <v>0</v>
      </c>
      <c r="D186" s="19">
        <f t="shared" ref="D186" si="169">+D187</f>
        <v>4496</v>
      </c>
      <c r="E186" s="16">
        <f t="shared" ref="E186:J186" si="170">+E187</f>
        <v>1974</v>
      </c>
      <c r="F186" s="16">
        <f t="shared" si="170"/>
        <v>2422</v>
      </c>
      <c r="G186" s="16">
        <f t="shared" si="170"/>
        <v>100</v>
      </c>
      <c r="H186" s="16">
        <f t="shared" si="170"/>
        <v>0</v>
      </c>
      <c r="I186" s="16">
        <f t="shared" si="170"/>
        <v>0</v>
      </c>
      <c r="J186" s="16">
        <f t="shared" si="170"/>
        <v>0</v>
      </c>
    </row>
    <row r="187" spans="1:10" ht="12.75" customHeight="1">
      <c r="A187" s="6" t="s">
        <v>177</v>
      </c>
      <c r="B187" s="16">
        <v>4496</v>
      </c>
      <c r="C187" s="24">
        <f t="shared" si="125"/>
        <v>0</v>
      </c>
      <c r="D187" s="18">
        <f t="shared" si="126"/>
        <v>4496</v>
      </c>
      <c r="E187" s="16">
        <v>1974</v>
      </c>
      <c r="F187" s="16">
        <v>2422</v>
      </c>
      <c r="G187" s="16">
        <v>100</v>
      </c>
      <c r="H187" s="16">
        <v>0</v>
      </c>
      <c r="I187" s="16">
        <v>0</v>
      </c>
      <c r="J187" s="16">
        <v>0</v>
      </c>
    </row>
    <row r="188" spans="1:10" ht="12.75" customHeight="1">
      <c r="A188" s="6" t="s">
        <v>178</v>
      </c>
      <c r="B188" s="16">
        <f>+B189+B192</f>
        <v>190</v>
      </c>
      <c r="C188" s="24">
        <f t="shared" si="125"/>
        <v>0</v>
      </c>
      <c r="D188" s="19">
        <f t="shared" ref="D188" si="171">+D189+D192</f>
        <v>190</v>
      </c>
      <c r="E188" s="16">
        <f t="shared" ref="E188:J188" si="172">+E189+E192</f>
        <v>0</v>
      </c>
      <c r="F188" s="16">
        <f t="shared" si="172"/>
        <v>21</v>
      </c>
      <c r="G188" s="16">
        <f t="shared" si="172"/>
        <v>169</v>
      </c>
      <c r="H188" s="16">
        <f t="shared" si="172"/>
        <v>0</v>
      </c>
      <c r="I188" s="16">
        <f t="shared" si="172"/>
        <v>0</v>
      </c>
      <c r="J188" s="16">
        <f t="shared" si="172"/>
        <v>0</v>
      </c>
    </row>
    <row r="189" spans="1:10" ht="12.75" customHeight="1">
      <c r="A189" s="6" t="s">
        <v>179</v>
      </c>
      <c r="B189" s="16">
        <f>+B190</f>
        <v>30</v>
      </c>
      <c r="C189" s="24">
        <f t="shared" si="125"/>
        <v>0</v>
      </c>
      <c r="D189" s="19">
        <f t="shared" ref="D189:D190" si="173">+D190</f>
        <v>30</v>
      </c>
      <c r="E189" s="16">
        <f t="shared" ref="E189:J190" si="174">+E190</f>
        <v>0</v>
      </c>
      <c r="F189" s="16">
        <f t="shared" si="174"/>
        <v>0</v>
      </c>
      <c r="G189" s="16">
        <f t="shared" si="174"/>
        <v>30</v>
      </c>
      <c r="H189" s="16">
        <f t="shared" si="174"/>
        <v>0</v>
      </c>
      <c r="I189" s="16">
        <f t="shared" si="174"/>
        <v>0</v>
      </c>
      <c r="J189" s="16">
        <f t="shared" si="174"/>
        <v>0</v>
      </c>
    </row>
    <row r="190" spans="1:10" ht="12.75" customHeight="1">
      <c r="A190" s="6" t="s">
        <v>180</v>
      </c>
      <c r="B190" s="16">
        <f>+B191</f>
        <v>30</v>
      </c>
      <c r="C190" s="24">
        <f t="shared" si="125"/>
        <v>0</v>
      </c>
      <c r="D190" s="19">
        <f t="shared" si="173"/>
        <v>30</v>
      </c>
      <c r="E190" s="16">
        <f t="shared" si="174"/>
        <v>0</v>
      </c>
      <c r="F190" s="16">
        <f t="shared" si="174"/>
        <v>0</v>
      </c>
      <c r="G190" s="16">
        <f t="shared" si="174"/>
        <v>30</v>
      </c>
      <c r="H190" s="16">
        <f t="shared" si="174"/>
        <v>0</v>
      </c>
      <c r="I190" s="16">
        <f t="shared" si="174"/>
        <v>0</v>
      </c>
      <c r="J190" s="16">
        <f t="shared" si="174"/>
        <v>0</v>
      </c>
    </row>
    <row r="191" spans="1:10" ht="12.75" customHeight="1">
      <c r="A191" s="6" t="s">
        <v>181</v>
      </c>
      <c r="B191" s="16">
        <v>30</v>
      </c>
      <c r="C191" s="24">
        <f t="shared" si="125"/>
        <v>0</v>
      </c>
      <c r="D191" s="18">
        <f t="shared" si="126"/>
        <v>30</v>
      </c>
      <c r="E191" s="16">
        <v>0</v>
      </c>
      <c r="F191" s="16">
        <v>0</v>
      </c>
      <c r="G191" s="16">
        <v>30</v>
      </c>
      <c r="H191" s="16">
        <v>0</v>
      </c>
      <c r="I191" s="16">
        <v>0</v>
      </c>
      <c r="J191" s="16">
        <v>0</v>
      </c>
    </row>
    <row r="192" spans="1:10" ht="12.75" customHeight="1">
      <c r="A192" s="6" t="s">
        <v>182</v>
      </c>
      <c r="B192" s="16">
        <f>+B193</f>
        <v>160</v>
      </c>
      <c r="C192" s="24">
        <f t="shared" si="125"/>
        <v>0</v>
      </c>
      <c r="D192" s="19">
        <f t="shared" ref="D192:D193" si="175">+D193</f>
        <v>160</v>
      </c>
      <c r="E192" s="16">
        <f t="shared" ref="E192:J193" si="176">+E193</f>
        <v>0</v>
      </c>
      <c r="F192" s="16">
        <f t="shared" si="176"/>
        <v>21</v>
      </c>
      <c r="G192" s="16">
        <f t="shared" si="176"/>
        <v>139</v>
      </c>
      <c r="H192" s="16">
        <f t="shared" si="176"/>
        <v>0</v>
      </c>
      <c r="I192" s="16">
        <f t="shared" si="176"/>
        <v>0</v>
      </c>
      <c r="J192" s="16">
        <f t="shared" si="176"/>
        <v>0</v>
      </c>
    </row>
    <row r="193" spans="1:10" ht="12.75" customHeight="1">
      <c r="A193" s="6" t="s">
        <v>183</v>
      </c>
      <c r="B193" s="16">
        <f>+B194</f>
        <v>160</v>
      </c>
      <c r="C193" s="24">
        <f t="shared" si="125"/>
        <v>0</v>
      </c>
      <c r="D193" s="19">
        <f t="shared" si="175"/>
        <v>160</v>
      </c>
      <c r="E193" s="16">
        <f t="shared" si="176"/>
        <v>0</v>
      </c>
      <c r="F193" s="16">
        <f t="shared" si="176"/>
        <v>21</v>
      </c>
      <c r="G193" s="16">
        <f t="shared" si="176"/>
        <v>139</v>
      </c>
      <c r="H193" s="16">
        <f t="shared" si="176"/>
        <v>0</v>
      </c>
      <c r="I193" s="16">
        <f t="shared" si="176"/>
        <v>0</v>
      </c>
      <c r="J193" s="16">
        <f t="shared" si="176"/>
        <v>0</v>
      </c>
    </row>
    <row r="194" spans="1:10" ht="12.75" customHeight="1">
      <c r="A194" s="6" t="s">
        <v>184</v>
      </c>
      <c r="B194" s="16">
        <v>160</v>
      </c>
      <c r="C194" s="24">
        <f t="shared" si="125"/>
        <v>0</v>
      </c>
      <c r="D194" s="18">
        <f t="shared" si="126"/>
        <v>160</v>
      </c>
      <c r="E194" s="16">
        <v>0</v>
      </c>
      <c r="F194" s="16">
        <v>21</v>
      </c>
      <c r="G194" s="16">
        <v>139</v>
      </c>
      <c r="H194" s="16">
        <v>0</v>
      </c>
      <c r="I194" s="16">
        <v>0</v>
      </c>
      <c r="J194" s="16">
        <v>0</v>
      </c>
    </row>
    <row r="195" spans="1:10" ht="12.75" customHeight="1">
      <c r="A195" s="6" t="s">
        <v>185</v>
      </c>
      <c r="B195" s="16">
        <f>+B196</f>
        <v>725</v>
      </c>
      <c r="C195" s="24">
        <f t="shared" si="125"/>
        <v>0</v>
      </c>
      <c r="D195" s="19">
        <f t="shared" ref="D195:D197" si="177">+D196</f>
        <v>725</v>
      </c>
      <c r="E195" s="16">
        <f t="shared" ref="E195:J197" si="178">+E196</f>
        <v>604</v>
      </c>
      <c r="F195" s="16">
        <f t="shared" si="178"/>
        <v>121</v>
      </c>
      <c r="G195" s="16">
        <f t="shared" si="178"/>
        <v>0</v>
      </c>
      <c r="H195" s="16">
        <f t="shared" si="178"/>
        <v>0</v>
      </c>
      <c r="I195" s="16">
        <f t="shared" si="178"/>
        <v>0</v>
      </c>
      <c r="J195" s="16">
        <f t="shared" si="178"/>
        <v>0</v>
      </c>
    </row>
    <row r="196" spans="1:10" ht="12.75" customHeight="1">
      <c r="A196" s="6" t="s">
        <v>186</v>
      </c>
      <c r="B196" s="16">
        <f>+B197</f>
        <v>725</v>
      </c>
      <c r="C196" s="24">
        <f t="shared" si="125"/>
        <v>0</v>
      </c>
      <c r="D196" s="19">
        <f t="shared" si="177"/>
        <v>725</v>
      </c>
      <c r="E196" s="16">
        <f t="shared" si="178"/>
        <v>604</v>
      </c>
      <c r="F196" s="16">
        <f t="shared" si="178"/>
        <v>121</v>
      </c>
      <c r="G196" s="16">
        <f t="shared" si="178"/>
        <v>0</v>
      </c>
      <c r="H196" s="16">
        <f t="shared" si="178"/>
        <v>0</v>
      </c>
      <c r="I196" s="16">
        <f t="shared" si="178"/>
        <v>0</v>
      </c>
      <c r="J196" s="16">
        <f t="shared" si="178"/>
        <v>0</v>
      </c>
    </row>
    <row r="197" spans="1:10" ht="12.75" customHeight="1">
      <c r="A197" s="6" t="s">
        <v>187</v>
      </c>
      <c r="B197" s="16">
        <f>+B198</f>
        <v>725</v>
      </c>
      <c r="C197" s="24">
        <f t="shared" si="125"/>
        <v>0</v>
      </c>
      <c r="D197" s="19">
        <f t="shared" si="177"/>
        <v>725</v>
      </c>
      <c r="E197" s="16">
        <f t="shared" si="178"/>
        <v>604</v>
      </c>
      <c r="F197" s="16">
        <f t="shared" si="178"/>
        <v>121</v>
      </c>
      <c r="G197" s="16">
        <f t="shared" si="178"/>
        <v>0</v>
      </c>
      <c r="H197" s="16">
        <f t="shared" si="178"/>
        <v>0</v>
      </c>
      <c r="I197" s="16">
        <f t="shared" si="178"/>
        <v>0</v>
      </c>
      <c r="J197" s="16">
        <f t="shared" si="178"/>
        <v>0</v>
      </c>
    </row>
    <row r="198" spans="1:10" ht="12.75" customHeight="1">
      <c r="A198" s="6" t="s">
        <v>188</v>
      </c>
      <c r="B198" s="16">
        <v>725</v>
      </c>
      <c r="C198" s="24">
        <f t="shared" si="125"/>
        <v>0</v>
      </c>
      <c r="D198" s="18">
        <f t="shared" si="126"/>
        <v>725</v>
      </c>
      <c r="E198" s="16">
        <v>604</v>
      </c>
      <c r="F198" s="16">
        <v>121</v>
      </c>
      <c r="G198" s="16">
        <v>0</v>
      </c>
      <c r="H198" s="16">
        <v>0</v>
      </c>
      <c r="I198" s="16">
        <v>0</v>
      </c>
      <c r="J198" s="16">
        <v>0</v>
      </c>
    </row>
    <row r="199" spans="1:10" ht="12.75" customHeight="1">
      <c r="A199" s="6" t="s">
        <v>189</v>
      </c>
      <c r="B199" s="16">
        <f>+B200</f>
        <v>60</v>
      </c>
      <c r="C199" s="24">
        <f t="shared" ref="C199:C206" si="179">+B199-D199</f>
        <v>37</v>
      </c>
      <c r="D199" s="19">
        <f t="shared" ref="D199:D201" si="180">+D200</f>
        <v>23</v>
      </c>
      <c r="E199" s="16">
        <f t="shared" ref="E199:J201" si="181">+E200</f>
        <v>8</v>
      </c>
      <c r="F199" s="16">
        <f t="shared" si="181"/>
        <v>9</v>
      </c>
      <c r="G199" s="16">
        <f t="shared" si="181"/>
        <v>6</v>
      </c>
      <c r="H199" s="16">
        <f t="shared" si="181"/>
        <v>0</v>
      </c>
      <c r="I199" s="16">
        <f t="shared" si="181"/>
        <v>0</v>
      </c>
      <c r="J199" s="16">
        <f t="shared" si="181"/>
        <v>0</v>
      </c>
    </row>
    <row r="200" spans="1:10" ht="12.75" customHeight="1">
      <c r="A200" s="6" t="s">
        <v>190</v>
      </c>
      <c r="B200" s="16">
        <f>+B201</f>
        <v>60</v>
      </c>
      <c r="C200" s="24">
        <f t="shared" si="179"/>
        <v>37</v>
      </c>
      <c r="D200" s="19">
        <f t="shared" si="180"/>
        <v>23</v>
      </c>
      <c r="E200" s="16">
        <f t="shared" si="181"/>
        <v>8</v>
      </c>
      <c r="F200" s="16">
        <f t="shared" si="181"/>
        <v>9</v>
      </c>
      <c r="G200" s="16">
        <f t="shared" si="181"/>
        <v>6</v>
      </c>
      <c r="H200" s="16">
        <f t="shared" si="181"/>
        <v>0</v>
      </c>
      <c r="I200" s="16">
        <f t="shared" si="181"/>
        <v>0</v>
      </c>
      <c r="J200" s="16">
        <f t="shared" si="181"/>
        <v>0</v>
      </c>
    </row>
    <row r="201" spans="1:10" ht="12.75" customHeight="1">
      <c r="A201" s="6" t="s">
        <v>191</v>
      </c>
      <c r="B201" s="16">
        <f>+B202</f>
        <v>60</v>
      </c>
      <c r="C201" s="24">
        <f t="shared" si="179"/>
        <v>37</v>
      </c>
      <c r="D201" s="19">
        <f t="shared" si="180"/>
        <v>23</v>
      </c>
      <c r="E201" s="16">
        <f t="shared" si="181"/>
        <v>8</v>
      </c>
      <c r="F201" s="16">
        <f t="shared" si="181"/>
        <v>9</v>
      </c>
      <c r="G201" s="16">
        <f t="shared" si="181"/>
        <v>6</v>
      </c>
      <c r="H201" s="16">
        <f t="shared" si="181"/>
        <v>0</v>
      </c>
      <c r="I201" s="16">
        <f t="shared" si="181"/>
        <v>0</v>
      </c>
      <c r="J201" s="16">
        <f t="shared" si="181"/>
        <v>0</v>
      </c>
    </row>
    <row r="202" spans="1:10" ht="12.75" customHeight="1">
      <c r="A202" s="6" t="s">
        <v>192</v>
      </c>
      <c r="B202" s="16">
        <v>60</v>
      </c>
      <c r="C202" s="24">
        <f t="shared" si="179"/>
        <v>37</v>
      </c>
      <c r="D202" s="18">
        <f t="shared" ref="D202:D206" si="182">SUM(E202:J202)</f>
        <v>23</v>
      </c>
      <c r="E202" s="16">
        <v>8</v>
      </c>
      <c r="F202" s="16">
        <v>9</v>
      </c>
      <c r="G202" s="16">
        <v>6</v>
      </c>
      <c r="H202" s="16">
        <v>0</v>
      </c>
      <c r="I202" s="16">
        <v>0</v>
      </c>
      <c r="J202" s="16">
        <v>0</v>
      </c>
    </row>
    <row r="203" spans="1:10" ht="12.75" customHeight="1">
      <c r="A203" s="6" t="s">
        <v>193</v>
      </c>
      <c r="B203" s="16">
        <f>+B204</f>
        <v>0</v>
      </c>
      <c r="C203" s="24">
        <f t="shared" si="179"/>
        <v>-300</v>
      </c>
      <c r="D203" s="19">
        <f t="shared" ref="D203:D205" si="183">+D204</f>
        <v>300</v>
      </c>
      <c r="E203" s="16">
        <f t="shared" ref="E203:J205" si="184">+E204</f>
        <v>110</v>
      </c>
      <c r="F203" s="16">
        <f t="shared" si="184"/>
        <v>75</v>
      </c>
      <c r="G203" s="16">
        <f t="shared" si="184"/>
        <v>50</v>
      </c>
      <c r="H203" s="16">
        <f t="shared" si="184"/>
        <v>0</v>
      </c>
      <c r="I203" s="16">
        <f t="shared" si="184"/>
        <v>20</v>
      </c>
      <c r="J203" s="16">
        <f t="shared" si="184"/>
        <v>45</v>
      </c>
    </row>
    <row r="204" spans="1:10" ht="12.75" customHeight="1">
      <c r="A204" s="6" t="s">
        <v>194</v>
      </c>
      <c r="B204" s="16">
        <f>+B205</f>
        <v>0</v>
      </c>
      <c r="C204" s="24">
        <f t="shared" si="179"/>
        <v>-300</v>
      </c>
      <c r="D204" s="19">
        <f t="shared" si="183"/>
        <v>300</v>
      </c>
      <c r="E204" s="16">
        <f t="shared" si="184"/>
        <v>110</v>
      </c>
      <c r="F204" s="16">
        <f t="shared" si="184"/>
        <v>75</v>
      </c>
      <c r="G204" s="16">
        <f t="shared" si="184"/>
        <v>50</v>
      </c>
      <c r="H204" s="16">
        <f t="shared" si="184"/>
        <v>0</v>
      </c>
      <c r="I204" s="16">
        <f t="shared" si="184"/>
        <v>20</v>
      </c>
      <c r="J204" s="16">
        <f t="shared" si="184"/>
        <v>45</v>
      </c>
    </row>
    <row r="205" spans="1:10" ht="12.75" customHeight="1">
      <c r="A205" s="6" t="s">
        <v>195</v>
      </c>
      <c r="B205" s="16">
        <f>+B206</f>
        <v>0</v>
      </c>
      <c r="C205" s="24">
        <f t="shared" si="179"/>
        <v>-300</v>
      </c>
      <c r="D205" s="19">
        <f t="shared" si="183"/>
        <v>300</v>
      </c>
      <c r="E205" s="16">
        <f t="shared" si="184"/>
        <v>110</v>
      </c>
      <c r="F205" s="16">
        <f t="shared" si="184"/>
        <v>75</v>
      </c>
      <c r="G205" s="16">
        <f t="shared" si="184"/>
        <v>50</v>
      </c>
      <c r="H205" s="16">
        <f t="shared" si="184"/>
        <v>0</v>
      </c>
      <c r="I205" s="16">
        <f t="shared" si="184"/>
        <v>20</v>
      </c>
      <c r="J205" s="16">
        <f t="shared" si="184"/>
        <v>45</v>
      </c>
    </row>
    <row r="206" spans="1:10" ht="12.75" customHeight="1">
      <c r="A206" s="6" t="s">
        <v>196</v>
      </c>
      <c r="B206" s="16"/>
      <c r="C206" s="24">
        <f t="shared" si="179"/>
        <v>-300</v>
      </c>
      <c r="D206" s="18">
        <f t="shared" si="182"/>
        <v>300</v>
      </c>
      <c r="E206" s="16">
        <v>110</v>
      </c>
      <c r="F206" s="16">
        <v>75</v>
      </c>
      <c r="G206" s="16">
        <v>50</v>
      </c>
      <c r="H206" s="16">
        <v>0</v>
      </c>
      <c r="I206" s="16">
        <v>20</v>
      </c>
      <c r="J206" s="16">
        <v>45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李俊梅</dc:creator>
  <cp:lastModifiedBy>周文如</cp:lastModifiedBy>
  <cp:lastPrinted>2019-02-12T01:03:47Z</cp:lastPrinted>
  <dcterms:created xsi:type="dcterms:W3CDTF">2019-02-02T03:03:55Z</dcterms:created>
  <dcterms:modified xsi:type="dcterms:W3CDTF">2019-03-05T01:48:55Z</dcterms:modified>
</cp:coreProperties>
</file>